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9\"/>
    </mc:Choice>
  </mc:AlternateContent>
  <bookViews>
    <workbookView xWindow="2790" yWindow="0" windowWidth="27870" windowHeight="13710"/>
  </bookViews>
  <sheets>
    <sheet name="Arkusz1 (2)" sheetId="4" r:id="rId1"/>
  </sheets>
  <calcPr calcId="152511"/>
</workbook>
</file>

<file path=xl/calcChain.xml><?xml version="1.0" encoding="utf-8"?>
<calcChain xmlns="http://schemas.openxmlformats.org/spreadsheetml/2006/main">
  <c r="E17" i="4" l="1"/>
  <c r="J10" i="4" l="1"/>
  <c r="F10" i="4"/>
  <c r="E10" i="4"/>
  <c r="E16" i="4"/>
  <c r="I19" i="4" l="1"/>
  <c r="E11" i="4"/>
  <c r="K8" i="4" l="1"/>
  <c r="E8" i="4" s="1"/>
  <c r="E14" i="4" l="1"/>
  <c r="E12" i="4" l="1"/>
  <c r="E18" i="4" l="1"/>
  <c r="E15" i="4" l="1"/>
  <c r="G19" i="4" l="1"/>
  <c r="H19" i="4"/>
  <c r="E9" i="4" l="1"/>
  <c r="E13" i="4" l="1"/>
  <c r="J19" i="4" l="1"/>
  <c r="F19" i="4" l="1"/>
  <c r="K19" i="4"/>
  <c r="E19" i="4" l="1"/>
</calcChain>
</file>

<file path=xl/sharedStrings.xml><?xml version="1.0" encoding="utf-8"?>
<sst xmlns="http://schemas.openxmlformats.org/spreadsheetml/2006/main" count="54" uniqueCount="52">
  <si>
    <t>klasyfikacja budżetowa/realizujący zadanie</t>
  </si>
  <si>
    <t>wyszczególnienie</t>
  </si>
  <si>
    <t>rok rozpoczęcia/planowany termin zakończenia</t>
  </si>
  <si>
    <t>z tego:</t>
  </si>
  <si>
    <t>pomoc finansowa j.s.t.</t>
  </si>
  <si>
    <t>środki budżetu państwa</t>
  </si>
  <si>
    <t>środki z funduszy celowych</t>
  </si>
  <si>
    <t>dochody dotyczace porozumień z j.s.t.</t>
  </si>
  <si>
    <t>środki własne</t>
  </si>
  <si>
    <t>OGÓŁEM</t>
  </si>
  <si>
    <t>Rady Powiatu Zduńskowolskiego</t>
  </si>
  <si>
    <t>Załącznik Nr 4</t>
  </si>
  <si>
    <t>1. Aktywna Dolina Rzeki Warty</t>
  </si>
  <si>
    <t>2014 / 2019</t>
  </si>
  <si>
    <t>1. Rozbudowa Zespołu Szkół Specjalnych im. M. Grzegorzewskiej w Zduńskiej Woli</t>
  </si>
  <si>
    <t>środki, o których mowa w art. 5 ust. 1 pkt 2 ustawy o finansach publicznych</t>
  </si>
  <si>
    <t>1. 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</si>
  <si>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2016 / 2019</t>
  </si>
  <si>
    <t>1. e- Powiat Zduńskowolski</t>
  </si>
  <si>
    <t>2016 / 2020</t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</si>
  <si>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 Powiat Zduńskowolski </t>
    </r>
  </si>
  <si>
    <r>
      <rPr>
        <b/>
        <sz val="9"/>
        <rFont val="Arial"/>
        <family val="2"/>
        <charset val="238"/>
      </rPr>
      <t>dz.630-</t>
    </r>
    <r>
      <rPr>
        <sz val="9"/>
        <rFont val="Arial"/>
        <family val="2"/>
        <charset val="238"/>
      </rPr>
      <t xml:space="preserve"> Turystyka                  </t>
    </r>
    <r>
      <rPr>
        <b/>
        <sz val="9"/>
        <rFont val="Arial"/>
        <family val="2"/>
        <charset val="238"/>
      </rPr>
      <t>rozdz.63003 -</t>
    </r>
    <r>
      <rPr>
        <sz val="9"/>
        <rFont val="Arial"/>
        <family val="2"/>
        <charset val="238"/>
      </rPr>
      <t xml:space="preserve"> Zadania w zakresie upowszechaniania turystyki                                Powiat Zduńskowolski </t>
    </r>
  </si>
  <si>
    <r>
      <rPr>
        <b/>
        <sz val="9"/>
        <rFont val="Arial"/>
        <family val="2"/>
        <charset val="238"/>
      </rPr>
      <t>dz. 750-</t>
    </r>
    <r>
      <rPr>
        <sz val="9"/>
        <rFont val="Arial"/>
        <family val="2"/>
        <charset val="238"/>
      </rPr>
      <t xml:space="preserve"> Administracja publiczna </t>
    </r>
    <r>
      <rPr>
        <b/>
        <sz val="9"/>
        <rFont val="Arial"/>
        <family val="2"/>
        <charset val="238"/>
      </rPr>
      <t xml:space="preserve">rozdz. 75095- </t>
    </r>
    <r>
      <rPr>
        <sz val="9"/>
        <rFont val="Arial"/>
        <family val="2"/>
        <charset val="238"/>
      </rPr>
      <t>Pozostała działalność                                      Powiat Zduńskowolski</t>
    </r>
  </si>
  <si>
    <r>
      <rPr>
        <b/>
        <sz val="9"/>
        <rFont val="Arial"/>
        <family val="2"/>
        <charset val="238"/>
      </rPr>
      <t>dz.754</t>
    </r>
    <r>
      <rPr>
        <sz val="9"/>
        <rFont val="Arial"/>
        <family val="2"/>
        <charset val="238"/>
      </rPr>
      <t xml:space="preserve">- Bezpieczeństwo publiczne    i ochrona przeciwpożarowa                    </t>
    </r>
    <r>
      <rPr>
        <b/>
        <sz val="9"/>
        <rFont val="Arial"/>
        <family val="2"/>
        <charset val="238"/>
      </rPr>
      <t>rozdz. 75495</t>
    </r>
    <r>
      <rPr>
        <sz val="9"/>
        <rFont val="Arial"/>
        <family val="2"/>
        <charset val="238"/>
      </rPr>
      <t>- Pozostała działalność                                         Powiat Zduńskowolski</t>
    </r>
  </si>
  <si>
    <r>
      <rPr>
        <b/>
        <sz val="9"/>
        <rFont val="Arial"/>
        <family val="2"/>
        <charset val="238"/>
      </rPr>
      <t>dz. 801</t>
    </r>
    <r>
      <rPr>
        <sz val="9"/>
        <rFont val="Arial"/>
        <family val="2"/>
        <charset val="238"/>
      </rPr>
      <t xml:space="preserve"> -Oświata i wychowanie </t>
    </r>
    <r>
      <rPr>
        <b/>
        <sz val="9"/>
        <rFont val="Arial"/>
        <family val="2"/>
        <charset val="238"/>
      </rPr>
      <t>rozdz. 80130</t>
    </r>
    <r>
      <rPr>
        <sz val="9"/>
        <rFont val="Arial"/>
        <family val="2"/>
        <charset val="238"/>
      </rPr>
      <t xml:space="preserve"> - Szkoły zawodowe                             Powiat Zduńskowolski</t>
    </r>
  </si>
  <si>
    <r>
      <rPr>
        <b/>
        <sz val="9"/>
        <rFont val="Arial"/>
        <family val="2"/>
        <charset val="238"/>
      </rPr>
      <t>dz. 801</t>
    </r>
    <r>
      <rPr>
        <sz val="9"/>
        <rFont val="Arial"/>
        <family val="2"/>
        <charset val="238"/>
      </rPr>
      <t xml:space="preserve"> -Oświata i wychowanie </t>
    </r>
    <r>
      <rPr>
        <b/>
        <sz val="9"/>
        <rFont val="Arial"/>
        <family val="2"/>
        <charset val="238"/>
      </rPr>
      <t xml:space="preserve">rozdz. 80195- </t>
    </r>
    <r>
      <rPr>
        <sz val="9"/>
        <rFont val="Arial"/>
        <family val="2"/>
        <charset val="238"/>
      </rPr>
      <t xml:space="preserve">Pozostała działalność          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Powiat Zduńskowolski</t>
    </r>
  </si>
  <si>
    <r>
      <rPr>
        <b/>
        <sz val="9"/>
        <rFont val="Arial"/>
        <family val="2"/>
        <charset val="238"/>
      </rPr>
      <t>dz. 854</t>
    </r>
    <r>
      <rPr>
        <sz val="9"/>
        <rFont val="Arial"/>
        <family val="2"/>
        <charset val="238"/>
      </rPr>
      <t xml:space="preserve"> -Edukacyjna opieka wychowawcza                                    </t>
    </r>
    <r>
      <rPr>
        <b/>
        <sz val="9"/>
        <rFont val="Arial"/>
        <family val="2"/>
        <charset val="238"/>
      </rPr>
      <t xml:space="preserve"> rozdz. 85407</t>
    </r>
    <r>
      <rPr>
        <sz val="9"/>
        <rFont val="Arial"/>
        <family val="2"/>
        <charset val="238"/>
      </rPr>
      <t xml:space="preserve"> - Placówki wychowania pozaszkolnego                                         Powiat Zduńskowolski</t>
    </r>
  </si>
  <si>
    <t>2018 / 2020</t>
  </si>
  <si>
    <t>2015 / 2019</t>
  </si>
  <si>
    <t>PLAN WYDATKÓW MAJĄTKOWYCH NA ROK 2019</t>
  </si>
  <si>
    <t>nakłady planowane         w 2019 roku</t>
  </si>
  <si>
    <t>1. Miejski Obszar Funkcjonalny Zduńska Wola- Karsznice- budowa łącznika               z drogą ekspresową S8 na terenie powiatu zduńskowolskiego                           i powiatu łaskiego</t>
  </si>
  <si>
    <t>*8 501 239</t>
  </si>
  <si>
    <t>* w ramach oznaczonej kwoty dofinansowania- kwota 3 434 369 zł zrefundowana zostanie w roku 2020</t>
  </si>
  <si>
    <t>**6 215 799</t>
  </si>
  <si>
    <t>** w ramach oznaczonej kwoty dofinansowania- kwota 721 166 zł zrefundowana zostanie w roku 2020</t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</si>
  <si>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  Powiat Zduńskowolski </t>
    </r>
  </si>
  <si>
    <t xml:space="preserve">2. Przebudowa ciągu dróg powiatowych ul. Łaska –     ul. Świerkowa – 
ul. Jodłowa – ul. Staszica – ul. Spółdzielcza w Zduńskiej Woli w zakresie ulicy Łaskiej i Świerkowej
</t>
  </si>
  <si>
    <t>2018 / 2019</t>
  </si>
  <si>
    <t>2019 / 2019</t>
  </si>
  <si>
    <t>1. Przekazanie na Fundusz Wsparcia Policji dofinansowania na zakup dwóch pojazdów służbowych w wersji oznakowanej i nieoznakowanej dla potrzeb funkcjonariuszy pełniących służbę na terenie Powiatu Zduńskowolskiego</t>
  </si>
  <si>
    <t>1. Modernizacja pomieszczeń Zespołu Szkół Elektronicznych w Zduńskiej Woli</t>
  </si>
  <si>
    <r>
      <rPr>
        <b/>
        <sz val="9"/>
        <rFont val="Arial"/>
        <family val="2"/>
        <charset val="238"/>
      </rPr>
      <t>dz. 801</t>
    </r>
    <r>
      <rPr>
        <sz val="9"/>
        <rFont val="Arial"/>
        <family val="2"/>
        <charset val="238"/>
      </rPr>
      <t xml:space="preserve"> -Oświata i wychowanie r</t>
    </r>
    <r>
      <rPr>
        <b/>
        <sz val="9"/>
        <rFont val="Arial"/>
        <family val="2"/>
        <charset val="238"/>
      </rPr>
      <t>ozdz. 80195</t>
    </r>
    <r>
      <rPr>
        <sz val="9"/>
        <rFont val="Arial"/>
        <family val="2"/>
        <charset val="238"/>
      </rPr>
      <t>- Pozostała działalność                                         Powiat Zduńskowolski</t>
    </r>
  </si>
  <si>
    <t xml:space="preserve">2. Zakup samochodu do przewozu osób niepełnosprawnych dla Szkoły Podstawowej nr 9 z Oddziałami Integracyjnymi 
im. Jana Pawła II w Zduńskiej Woli
</t>
  </si>
  <si>
    <r>
      <t xml:space="preserve">dz.600- </t>
    </r>
    <r>
      <rPr>
        <sz val="9"/>
        <rFont val="Arial"/>
        <family val="2"/>
        <charset val="238"/>
      </rPr>
      <t>Transport i łączność</t>
    </r>
    <r>
      <rPr>
        <b/>
        <sz val="9"/>
        <rFont val="Arial"/>
        <family val="2"/>
        <charset val="238"/>
      </rPr>
      <t xml:space="preserve"> rozdz.60014 - </t>
    </r>
    <r>
      <rPr>
        <sz val="9"/>
        <rFont val="Arial"/>
        <family val="2"/>
        <charset val="238"/>
      </rPr>
      <t>Drogi publiczne powiatowe</t>
    </r>
    <r>
      <rPr>
        <b/>
        <sz val="9"/>
        <rFont val="Arial"/>
        <family val="2"/>
        <charset val="238"/>
      </rPr>
      <t xml:space="preserve">                                        </t>
    </r>
    <r>
      <rPr>
        <sz val="9"/>
        <rFont val="Arial"/>
        <family val="2"/>
        <charset val="238"/>
      </rPr>
      <t>Powiat Zduńskowolski</t>
    </r>
  </si>
  <si>
    <t>3. Przebudowa ciągu dróg powiatowych 
ul. Łaska – ul. Świerkowa – ul. Jodłowa – ul. Staszica – ul. Spółdzielcza</t>
  </si>
  <si>
    <t>2017/ 2019</t>
  </si>
  <si>
    <r>
      <rPr>
        <b/>
        <sz val="9"/>
        <rFont val="Arial"/>
        <family val="2"/>
        <charset val="238"/>
      </rPr>
      <t>dz. 851</t>
    </r>
    <r>
      <rPr>
        <sz val="9"/>
        <rFont val="Arial"/>
        <family val="2"/>
        <charset val="238"/>
      </rPr>
      <t xml:space="preserve"> -Ochrona zdrowia </t>
    </r>
    <r>
      <rPr>
        <b/>
        <sz val="9"/>
        <rFont val="Arial"/>
        <family val="2"/>
        <charset val="238"/>
      </rPr>
      <t>rozdz.85111</t>
    </r>
    <r>
      <rPr>
        <sz val="9"/>
        <rFont val="Arial"/>
        <family val="2"/>
        <charset val="238"/>
      </rPr>
      <t xml:space="preserve"> - Szpitale ogólne  Powiat Zduńskowolski</t>
    </r>
  </si>
  <si>
    <t xml:space="preserve">1. Dokapitalizowanie Zduńskowolskiego Szpitala Powiatowego Spółka z o.o. </t>
  </si>
  <si>
    <t>2018 / 2021</t>
  </si>
  <si>
    <t>do Uchwały Nr III/22/18</t>
  </si>
  <si>
    <t>z dnia 21 grudnia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</si>
</sst>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i/>
      <sz val="9"/>
      <name val="Arial"/>
      <family val="2"/>
      <charset val="238"/>
    </font>
    <font>
      <sz val="11"/>
      <color rgb="FF00B050"/>
      <name val="Czcionka tekstu podstawowego"/>
      <family val="2"/>
      <charset val="238"/>
    </font>
    <font>
      <sz val="9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6" fillId="0" borderId="0" xfId="0" applyFont="1"/>
    <xf numFmtId="3" fontId="7" fillId="2" borderId="17" xfId="0" applyNumberFormat="1" applyFont="1" applyFill="1" applyBorder="1" applyAlignment="1">
      <alignment wrapText="1"/>
    </xf>
    <xf numFmtId="0" fontId="8" fillId="0" borderId="0" xfId="0" applyFont="1"/>
    <xf numFmtId="0" fontId="5" fillId="0" borderId="0" xfId="0" applyFont="1" applyFill="1"/>
    <xf numFmtId="0" fontId="13" fillId="0" borderId="0" xfId="0" applyFont="1"/>
    <xf numFmtId="0" fontId="10" fillId="0" borderId="0" xfId="0" applyFont="1" applyFill="1"/>
    <xf numFmtId="0" fontId="4" fillId="0" borderId="0" xfId="0" applyFont="1" applyFill="1"/>
    <xf numFmtId="0" fontId="11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2" fontId="7" fillId="0" borderId="12" xfId="0" applyNumberFormat="1" applyFont="1" applyFill="1" applyBorder="1" applyAlignment="1">
      <alignment wrapText="1"/>
    </xf>
    <xf numFmtId="2" fontId="7" fillId="0" borderId="13" xfId="0" applyNumberFormat="1" applyFont="1" applyFill="1" applyBorder="1" applyAlignment="1">
      <alignment wrapText="1"/>
    </xf>
    <xf numFmtId="2" fontId="7" fillId="0" borderId="14" xfId="0" applyNumberFormat="1" applyFont="1" applyFill="1" applyBorder="1" applyAlignment="1">
      <alignment wrapText="1"/>
    </xf>
    <xf numFmtId="2" fontId="7" fillId="0" borderId="10" xfId="0" applyNumberFormat="1" applyFont="1" applyFill="1" applyBorder="1" applyAlignment="1">
      <alignment wrapText="1"/>
    </xf>
    <xf numFmtId="2" fontId="7" fillId="0" borderId="11" xfId="0" applyNumberFormat="1" applyFont="1" applyFill="1" applyBorder="1" applyAlignment="1">
      <alignment wrapText="1"/>
    </xf>
    <xf numFmtId="2" fontId="7" fillId="0" borderId="15" xfId="0" applyNumberFormat="1" applyFont="1" applyFill="1" applyBorder="1" applyAlignment="1">
      <alignment wrapText="1"/>
    </xf>
    <xf numFmtId="1" fontId="3" fillId="0" borderId="20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1" fontId="3" fillId="0" borderId="21" xfId="0" applyNumberFormat="1" applyFont="1" applyFill="1" applyBorder="1" applyAlignment="1">
      <alignment horizontal="center" wrapText="1"/>
    </xf>
    <xf numFmtId="2" fontId="3" fillId="0" borderId="9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8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right" wrapText="1"/>
    </xf>
    <xf numFmtId="2" fontId="3" fillId="0" borderId="19" xfId="0" applyNumberFormat="1" applyFont="1" applyFill="1" applyBorder="1" applyAlignment="1">
      <alignment wrapText="1"/>
    </xf>
    <xf numFmtId="2" fontId="3" fillId="0" borderId="9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wrapText="1"/>
    </xf>
    <xf numFmtId="3" fontId="3" fillId="0" borderId="18" xfId="0" applyNumberFormat="1" applyFont="1" applyFill="1" applyBorder="1" applyAlignment="1">
      <alignment wrapText="1"/>
    </xf>
    <xf numFmtId="3" fontId="13" fillId="0" borderId="0" xfId="0" applyNumberFormat="1" applyFont="1"/>
    <xf numFmtId="2" fontId="14" fillId="0" borderId="0" xfId="0" applyNumberFormat="1" applyFont="1" applyFill="1" applyBorder="1" applyAlignment="1">
      <alignment wrapText="1"/>
    </xf>
    <xf numFmtId="3" fontId="7" fillId="2" borderId="22" xfId="0" applyNumberFormat="1" applyFont="1" applyFill="1" applyBorder="1" applyAlignment="1">
      <alignment wrapText="1"/>
    </xf>
    <xf numFmtId="2" fontId="7" fillId="0" borderId="9" xfId="0" applyNumberFormat="1" applyFont="1" applyFill="1" applyBorder="1" applyAlignment="1">
      <alignment vertical="top" wrapText="1"/>
    </xf>
    <xf numFmtId="2" fontId="7" fillId="2" borderId="16" xfId="0" applyNumberFormat="1" applyFont="1" applyFill="1" applyBorder="1" applyAlignment="1">
      <alignment horizontal="left" wrapText="1"/>
    </xf>
    <xf numFmtId="2" fontId="7" fillId="2" borderId="17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tabSelected="1" workbookViewId="0">
      <selection activeCell="N9" sqref="N9"/>
    </sheetView>
  </sheetViews>
  <sheetFormatPr defaultRowHeight="14.25"/>
  <cols>
    <col min="1" max="1" width="3.125" customWidth="1"/>
    <col min="2" max="2" width="25" customWidth="1"/>
    <col min="3" max="3" width="20.625" customWidth="1"/>
    <col min="4" max="4" width="9.5" customWidth="1"/>
    <col min="5" max="5" width="10.25" customWidth="1"/>
    <col min="6" max="6" width="8.25" customWidth="1"/>
    <col min="7" max="8" width="8" customWidth="1"/>
    <col min="9" max="9" width="9.375" customWidth="1"/>
    <col min="10" max="10" width="10.25" customWidth="1"/>
    <col min="11" max="11" width="9.25" customWidth="1"/>
    <col min="14" max="14" width="9.875" bestFit="1" customWidth="1"/>
    <col min="16" max="16" width="9.875" bestFit="1" customWidth="1"/>
  </cols>
  <sheetData>
    <row r="1" spans="2:14">
      <c r="B1" s="9"/>
      <c r="C1" s="9"/>
      <c r="D1" s="9"/>
      <c r="E1" s="9"/>
      <c r="F1" s="9"/>
      <c r="G1" s="9"/>
      <c r="H1" s="9"/>
      <c r="I1" s="11" t="s">
        <v>11</v>
      </c>
      <c r="J1" s="9"/>
      <c r="K1" s="9"/>
      <c r="L1" s="3"/>
    </row>
    <row r="2" spans="2:14">
      <c r="B2" s="9"/>
      <c r="C2" s="9"/>
      <c r="D2" s="9"/>
      <c r="E2" s="9"/>
      <c r="F2" s="9"/>
      <c r="G2" s="9"/>
      <c r="H2" s="9"/>
      <c r="I2" s="12" t="s">
        <v>50</v>
      </c>
      <c r="J2" s="9"/>
      <c r="K2" s="9"/>
      <c r="L2" s="3"/>
    </row>
    <row r="3" spans="2:14" ht="15">
      <c r="B3" s="9"/>
      <c r="C3" s="9"/>
      <c r="D3" s="11" t="s">
        <v>29</v>
      </c>
      <c r="E3" s="13"/>
      <c r="F3" s="13"/>
      <c r="G3" s="13"/>
      <c r="H3" s="13"/>
      <c r="I3" s="12" t="s">
        <v>10</v>
      </c>
      <c r="J3" s="9"/>
      <c r="K3" s="9"/>
      <c r="L3" s="3"/>
    </row>
    <row r="4" spans="2:14" ht="15" thickBot="1">
      <c r="B4" s="9"/>
      <c r="C4" s="9"/>
      <c r="D4" s="9"/>
      <c r="E4" s="9"/>
      <c r="F4" s="9"/>
      <c r="G4" s="9"/>
      <c r="H4" s="9"/>
      <c r="I4" s="12" t="s">
        <v>51</v>
      </c>
      <c r="J4" s="9"/>
      <c r="K4" s="9"/>
      <c r="L4" s="3"/>
    </row>
    <row r="5" spans="2:14">
      <c r="B5" s="14"/>
      <c r="C5" s="15"/>
      <c r="D5" s="16"/>
      <c r="E5" s="15"/>
      <c r="F5" s="17" t="s">
        <v>3</v>
      </c>
      <c r="G5" s="17"/>
      <c r="H5" s="17"/>
      <c r="I5" s="17"/>
      <c r="J5" s="17"/>
      <c r="K5" s="18"/>
    </row>
    <row r="6" spans="2:14" ht="95.25" customHeight="1" thickBot="1">
      <c r="B6" s="19" t="s">
        <v>0</v>
      </c>
      <c r="C6" s="20" t="s">
        <v>1</v>
      </c>
      <c r="D6" s="21" t="s">
        <v>2</v>
      </c>
      <c r="E6" s="20" t="s">
        <v>30</v>
      </c>
      <c r="F6" s="22" t="s">
        <v>4</v>
      </c>
      <c r="G6" s="23" t="s">
        <v>5</v>
      </c>
      <c r="H6" s="23" t="s">
        <v>6</v>
      </c>
      <c r="I6" s="23" t="s">
        <v>15</v>
      </c>
      <c r="J6" s="23" t="s">
        <v>8</v>
      </c>
      <c r="K6" s="24" t="s">
        <v>7</v>
      </c>
      <c r="N6" s="4"/>
    </row>
    <row r="7" spans="2:14" ht="13.5" customHeight="1">
      <c r="B7" s="25">
        <v>1</v>
      </c>
      <c r="C7" s="26">
        <v>2</v>
      </c>
      <c r="D7" s="26">
        <v>3</v>
      </c>
      <c r="E7" s="26">
        <v>4</v>
      </c>
      <c r="F7" s="26">
        <v>5</v>
      </c>
      <c r="G7" s="26">
        <v>6</v>
      </c>
      <c r="H7" s="26">
        <v>7</v>
      </c>
      <c r="I7" s="26">
        <v>8</v>
      </c>
      <c r="J7" s="26">
        <v>9</v>
      </c>
      <c r="K7" s="27">
        <v>10</v>
      </c>
    </row>
    <row r="8" spans="2:14" s="10" customFormat="1" ht="87" customHeight="1" thickBot="1">
      <c r="B8" s="28" t="s">
        <v>20</v>
      </c>
      <c r="C8" s="32" t="s">
        <v>31</v>
      </c>
      <c r="D8" s="29" t="s">
        <v>28</v>
      </c>
      <c r="E8" s="30">
        <f>SUM(F8:K8)+8501239</f>
        <v>13830082</v>
      </c>
      <c r="F8" s="30">
        <v>1767356</v>
      </c>
      <c r="G8" s="30"/>
      <c r="H8" s="30"/>
      <c r="I8" s="33" t="s">
        <v>32</v>
      </c>
      <c r="J8" s="33">
        <v>3561487</v>
      </c>
      <c r="K8" s="31">
        <f>892177-3013+481-536033-353612</f>
        <v>0</v>
      </c>
    </row>
    <row r="9" spans="2:14" s="10" customFormat="1" ht="85.5" customHeight="1" thickBot="1">
      <c r="B9" s="28" t="s">
        <v>36</v>
      </c>
      <c r="C9" s="32" t="s">
        <v>37</v>
      </c>
      <c r="D9" s="34" t="s">
        <v>38</v>
      </c>
      <c r="E9" s="30">
        <f t="shared" ref="E9:E13" si="0">SUM(F9:K9)</f>
        <v>2675131</v>
      </c>
      <c r="F9" s="30">
        <v>985970</v>
      </c>
      <c r="G9" s="30"/>
      <c r="H9" s="30"/>
      <c r="I9" s="30"/>
      <c r="J9" s="33">
        <v>1689161</v>
      </c>
      <c r="K9" s="31"/>
      <c r="N9" s="41"/>
    </row>
    <row r="10" spans="2:14" s="10" customFormat="1" ht="62.25" customHeight="1">
      <c r="B10" s="44" t="s">
        <v>44</v>
      </c>
      <c r="C10" s="32" t="s">
        <v>45</v>
      </c>
      <c r="D10" s="34" t="s">
        <v>46</v>
      </c>
      <c r="E10" s="30">
        <f>SUM(F10:K10)</f>
        <v>348000</v>
      </c>
      <c r="F10" s="30">
        <f>158000+15500</f>
        <v>173500</v>
      </c>
      <c r="G10" s="30"/>
      <c r="H10" s="30"/>
      <c r="I10" s="30"/>
      <c r="J10" s="33">
        <f>190000-15500</f>
        <v>174500</v>
      </c>
      <c r="K10" s="31"/>
      <c r="N10" s="41"/>
    </row>
    <row r="11" spans="2:14" s="10" customFormat="1" ht="51" customHeight="1" thickBot="1">
      <c r="B11" s="35" t="s">
        <v>21</v>
      </c>
      <c r="C11" s="29" t="s">
        <v>12</v>
      </c>
      <c r="D11" s="29" t="s">
        <v>13</v>
      </c>
      <c r="E11" s="30">
        <f>SUM(F11:K11)+6215799</f>
        <v>12371719</v>
      </c>
      <c r="F11" s="30"/>
      <c r="G11" s="30"/>
      <c r="H11" s="30"/>
      <c r="I11" s="33" t="s">
        <v>34</v>
      </c>
      <c r="J11" s="30">
        <v>6155920</v>
      </c>
      <c r="K11" s="31"/>
    </row>
    <row r="12" spans="2:14" s="10" customFormat="1" ht="48" customHeight="1" thickBot="1">
      <c r="B12" s="28" t="s">
        <v>22</v>
      </c>
      <c r="C12" s="36" t="s">
        <v>18</v>
      </c>
      <c r="D12" s="34" t="s">
        <v>19</v>
      </c>
      <c r="E12" s="30">
        <f t="shared" si="0"/>
        <v>2197537</v>
      </c>
      <c r="F12" s="30"/>
      <c r="G12" s="30"/>
      <c r="H12" s="30"/>
      <c r="I12" s="30">
        <v>1446798</v>
      </c>
      <c r="J12" s="30">
        <v>750739</v>
      </c>
      <c r="K12" s="31"/>
    </row>
    <row r="13" spans="2:14" s="10" customFormat="1" ht="110.25" customHeight="1" thickBot="1">
      <c r="B13" s="28" t="s">
        <v>23</v>
      </c>
      <c r="C13" s="37" t="s">
        <v>40</v>
      </c>
      <c r="D13" s="34" t="s">
        <v>39</v>
      </c>
      <c r="E13" s="30">
        <f t="shared" si="0"/>
        <v>20000</v>
      </c>
      <c r="F13" s="30"/>
      <c r="G13" s="30"/>
      <c r="H13" s="30"/>
      <c r="I13" s="30"/>
      <c r="J13" s="30">
        <v>20000</v>
      </c>
      <c r="K13" s="31"/>
      <c r="N13" s="41"/>
    </row>
    <row r="14" spans="2:14" s="10" customFormat="1" ht="48.75" customHeight="1">
      <c r="B14" s="28" t="s">
        <v>24</v>
      </c>
      <c r="C14" s="29" t="s">
        <v>41</v>
      </c>
      <c r="D14" s="34" t="s">
        <v>27</v>
      </c>
      <c r="E14" s="30">
        <f>SUM(F14:K14)</f>
        <v>91883</v>
      </c>
      <c r="F14" s="30"/>
      <c r="G14" s="30"/>
      <c r="H14" s="30"/>
      <c r="I14" s="33"/>
      <c r="J14" s="30">
        <v>91883</v>
      </c>
      <c r="K14" s="31"/>
    </row>
    <row r="15" spans="2:14" s="10" customFormat="1" ht="51" customHeight="1" thickBot="1">
      <c r="B15" s="28" t="s">
        <v>25</v>
      </c>
      <c r="C15" s="37" t="s">
        <v>14</v>
      </c>
      <c r="D15" s="29" t="s">
        <v>13</v>
      </c>
      <c r="E15" s="30">
        <f t="shared" ref="E15:E18" si="1">SUM(F15:K15)</f>
        <v>3983948</v>
      </c>
      <c r="F15" s="30"/>
      <c r="G15" s="30"/>
      <c r="H15" s="30">
        <v>384558</v>
      </c>
      <c r="I15" s="30">
        <v>2179161</v>
      </c>
      <c r="J15" s="30">
        <v>1420229</v>
      </c>
      <c r="K15" s="31"/>
    </row>
    <row r="16" spans="2:14" s="10" customFormat="1" ht="85.5" customHeight="1">
      <c r="B16" s="28" t="s">
        <v>42</v>
      </c>
      <c r="C16" s="37" t="s">
        <v>43</v>
      </c>
      <c r="D16" s="34" t="s">
        <v>38</v>
      </c>
      <c r="E16" s="30">
        <f t="shared" si="1"/>
        <v>80000</v>
      </c>
      <c r="F16" s="30"/>
      <c r="G16" s="30"/>
      <c r="H16" s="30">
        <v>80000</v>
      </c>
      <c r="I16" s="30"/>
      <c r="J16" s="30"/>
      <c r="K16" s="31"/>
    </row>
    <row r="17" spans="2:16" s="10" customFormat="1" ht="85.5" customHeight="1">
      <c r="B17" s="28" t="s">
        <v>47</v>
      </c>
      <c r="C17" s="37" t="s">
        <v>48</v>
      </c>
      <c r="D17" s="29" t="s">
        <v>49</v>
      </c>
      <c r="E17" s="30">
        <f t="shared" ref="E17" si="2">SUM(F17:K17)</f>
        <v>300000</v>
      </c>
      <c r="F17" s="30"/>
      <c r="G17" s="30"/>
      <c r="H17" s="30"/>
      <c r="I17" s="30"/>
      <c r="J17" s="30">
        <v>300000</v>
      </c>
      <c r="K17" s="31"/>
    </row>
    <row r="18" spans="2:16" s="10" customFormat="1" ht="144" customHeight="1" thickBot="1">
      <c r="B18" s="28" t="s">
        <v>26</v>
      </c>
      <c r="C18" s="38" t="s">
        <v>16</v>
      </c>
      <c r="D18" s="29" t="s">
        <v>17</v>
      </c>
      <c r="E18" s="30">
        <f t="shared" si="1"/>
        <v>2220523</v>
      </c>
      <c r="F18" s="39"/>
      <c r="G18" s="39"/>
      <c r="H18" s="39">
        <v>1000000</v>
      </c>
      <c r="I18" s="39"/>
      <c r="J18" s="39">
        <v>1220523</v>
      </c>
      <c r="K18" s="40"/>
      <c r="N18" s="41"/>
      <c r="P18" s="42"/>
    </row>
    <row r="19" spans="2:16" ht="15" thickBot="1">
      <c r="B19" s="45" t="s">
        <v>9</v>
      </c>
      <c r="C19" s="46"/>
      <c r="D19" s="46"/>
      <c r="E19" s="7">
        <f>SUM(E8:E18)</f>
        <v>38118823</v>
      </c>
      <c r="F19" s="7">
        <f>SUM(F8:F18)</f>
        <v>2926826</v>
      </c>
      <c r="G19" s="7">
        <f>SUM(G8:G18)</f>
        <v>0</v>
      </c>
      <c r="H19" s="7">
        <f>SUM(H8:H18)</f>
        <v>1464558</v>
      </c>
      <c r="I19" s="7">
        <f>SUM(I8:I18)+8501239+6215799</f>
        <v>18342997</v>
      </c>
      <c r="J19" s="7">
        <f>SUM(J8:J18)</f>
        <v>15384442</v>
      </c>
      <c r="K19" s="43">
        <f>SUM(K8:K18)</f>
        <v>0</v>
      </c>
      <c r="L19" s="5"/>
    </row>
    <row r="20" spans="2:16">
      <c r="B20" s="47" t="s">
        <v>33</v>
      </c>
      <c r="C20" s="48"/>
      <c r="D20" s="48"/>
      <c r="E20" s="48"/>
      <c r="F20" s="48"/>
      <c r="G20" s="48"/>
      <c r="H20" s="48"/>
      <c r="I20" s="8"/>
      <c r="J20" s="3"/>
      <c r="K20" s="3"/>
    </row>
    <row r="21" spans="2:16">
      <c r="B21" s="47" t="s">
        <v>35</v>
      </c>
      <c r="C21" s="48"/>
      <c r="D21" s="48"/>
      <c r="E21" s="48"/>
      <c r="F21" s="48"/>
      <c r="G21" s="48"/>
      <c r="H21" s="48"/>
      <c r="I21" s="6"/>
      <c r="J21" s="2"/>
    </row>
    <row r="22" spans="2:16">
      <c r="D22" s="2"/>
      <c r="E22" s="2"/>
    </row>
    <row r="23" spans="2:16">
      <c r="D23" s="2"/>
      <c r="E23" s="2"/>
    </row>
    <row r="24" spans="2:16">
      <c r="D24" s="2"/>
      <c r="E24" s="2"/>
    </row>
    <row r="25" spans="2:16">
      <c r="E25" s="2"/>
    </row>
    <row r="26" spans="2:16">
      <c r="E26" s="2"/>
    </row>
    <row r="27" spans="2:16">
      <c r="E27" s="2"/>
    </row>
    <row r="42" spans="3:3" ht="15.75">
      <c r="C42" s="1"/>
    </row>
    <row r="43" spans="3:3" ht="15.75">
      <c r="C43" s="1"/>
    </row>
  </sheetData>
  <mergeCells count="3">
    <mergeCell ref="B19:D19"/>
    <mergeCell ref="B21:H21"/>
    <mergeCell ref="B20:H20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user</cp:lastModifiedBy>
  <cp:lastPrinted>2018-10-03T08:42:41Z</cp:lastPrinted>
  <dcterms:created xsi:type="dcterms:W3CDTF">2010-11-05T09:10:58Z</dcterms:created>
  <dcterms:modified xsi:type="dcterms:W3CDTF">2018-12-28T08:53:01Z</dcterms:modified>
</cp:coreProperties>
</file>