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0" windowWidth="15480" windowHeight="11640" activeTab="0"/>
  </bookViews>
  <sheets>
    <sheet name="Arkusz1 (2)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<sst xmlns="http://schemas.openxmlformats.org/spreadsheetml/2006/main" count="168" uniqueCount="115">
  <si>
    <t>klasyfikacja budżetowa/realizujący zadanie</t>
  </si>
  <si>
    <t>wyszczególnienie</t>
  </si>
  <si>
    <t>rok rozpoczęcia/planowany termin zakończenia</t>
  </si>
  <si>
    <t>z tego:</t>
  </si>
  <si>
    <t>pomoc finansowa j.s.t.</t>
  </si>
  <si>
    <t>środki budżetu państwa</t>
  </si>
  <si>
    <t>środki z funduszy celowych</t>
  </si>
  <si>
    <t>środki z Unii Europejskiej</t>
  </si>
  <si>
    <t>dochody dotyczace porozumień z j.s.t.</t>
  </si>
  <si>
    <t>darowizny</t>
  </si>
  <si>
    <t>1. Poprawa dostępnosci komunikacyjnej województwa łódzkiego poprzez przebudowę infrastruktury transportowej Północ-Południe w powiecie zduńskowolskim i łaskim</t>
  </si>
  <si>
    <t>2006 / 2012</t>
  </si>
  <si>
    <t>środki własne</t>
  </si>
  <si>
    <t>1. Infrastruktura Regionalnego Systemu Informacji Przestrzennej Województwa Łódzkiego</t>
  </si>
  <si>
    <t>2007 / 2013</t>
  </si>
  <si>
    <r>
      <rPr>
        <b/>
        <sz val="9"/>
        <color indexed="8"/>
        <rFont val="Arial"/>
        <family val="2"/>
      </rPr>
      <t>dz.600</t>
    </r>
    <r>
      <rPr>
        <sz val="9"/>
        <color indexed="8"/>
        <rFont val="Arial"/>
        <family val="2"/>
      </rPr>
      <t xml:space="preserve">- Transport i łączność </t>
    </r>
    <r>
      <rPr>
        <b/>
        <sz val="9"/>
        <color indexed="8"/>
        <rFont val="Arial"/>
        <family val="2"/>
      </rPr>
      <t>rozdz.60014 -</t>
    </r>
    <r>
      <rPr>
        <sz val="9"/>
        <color indexed="8"/>
        <rFont val="Arial"/>
        <family val="2"/>
      </rPr>
      <t xml:space="preserve"> Drogi publiczne powiatowe                                        Powiat Zduńskowolski </t>
    </r>
  </si>
  <si>
    <r>
      <rPr>
        <b/>
        <sz val="9"/>
        <color indexed="8"/>
        <rFont val="Arial"/>
        <family val="2"/>
      </rPr>
      <t>dz.600-</t>
    </r>
    <r>
      <rPr>
        <sz val="9"/>
        <color indexed="8"/>
        <rFont val="Arial"/>
        <family val="2"/>
      </rPr>
      <t xml:space="preserve"> Transport i łączność </t>
    </r>
    <r>
      <rPr>
        <b/>
        <sz val="9"/>
        <color indexed="8"/>
        <rFont val="Arial"/>
        <family val="2"/>
      </rPr>
      <t>rozdz.60014 -</t>
    </r>
    <r>
      <rPr>
        <sz val="9"/>
        <color indexed="8"/>
        <rFont val="Arial"/>
        <family val="2"/>
      </rPr>
      <t xml:space="preserve"> Drogi publiczne powiatowe                                        Powiat Zduńskowolski </t>
    </r>
  </si>
  <si>
    <r>
      <rPr>
        <b/>
        <sz val="9"/>
        <color indexed="8"/>
        <rFont val="Arial"/>
        <family val="2"/>
      </rPr>
      <t xml:space="preserve">dz.600- </t>
    </r>
    <r>
      <rPr>
        <sz val="9"/>
        <color indexed="8"/>
        <rFont val="Arial"/>
        <family val="2"/>
      </rPr>
      <t xml:space="preserve">Transport i łączność </t>
    </r>
    <r>
      <rPr>
        <b/>
        <sz val="9"/>
        <color indexed="8"/>
        <rFont val="Arial"/>
        <family val="2"/>
      </rPr>
      <t>rozdz.60014 -</t>
    </r>
    <r>
      <rPr>
        <sz val="9"/>
        <color indexed="8"/>
        <rFont val="Arial"/>
        <family val="2"/>
      </rPr>
      <t xml:space="preserve"> Drogi publiczne powiatowe                                        Powiat Zduńskowolski </t>
    </r>
  </si>
  <si>
    <r>
      <rPr>
        <b/>
        <sz val="9"/>
        <color indexed="8"/>
        <rFont val="Arial"/>
        <family val="2"/>
      </rPr>
      <t>dz.710</t>
    </r>
    <r>
      <rPr>
        <sz val="9"/>
        <color indexed="8"/>
        <rFont val="Arial"/>
        <family val="2"/>
      </rPr>
      <t xml:space="preserve">- Działalność usługowa </t>
    </r>
    <r>
      <rPr>
        <b/>
        <sz val="9"/>
        <color indexed="8"/>
        <rFont val="Arial"/>
        <family val="2"/>
      </rPr>
      <t xml:space="preserve">rozdz.71095 </t>
    </r>
    <r>
      <rPr>
        <sz val="9"/>
        <color indexed="8"/>
        <rFont val="Arial"/>
        <family val="2"/>
      </rPr>
      <t xml:space="preserve">- Pozostała działalność                                        Powiat Zduńskowolski </t>
    </r>
  </si>
  <si>
    <r>
      <rPr>
        <b/>
        <sz val="9"/>
        <color indexed="8"/>
        <rFont val="Arial"/>
        <family val="2"/>
      </rPr>
      <t>dz. 750</t>
    </r>
    <r>
      <rPr>
        <sz val="9"/>
        <color indexed="8"/>
        <rFont val="Arial"/>
        <family val="2"/>
      </rPr>
      <t xml:space="preserve"> Administracja publiczna </t>
    </r>
    <r>
      <rPr>
        <b/>
        <sz val="9"/>
        <color indexed="8"/>
        <rFont val="Arial"/>
        <family val="2"/>
      </rPr>
      <t xml:space="preserve">rozdz. 75020 </t>
    </r>
    <r>
      <rPr>
        <sz val="9"/>
        <color indexed="8"/>
        <rFont val="Arial"/>
        <family val="2"/>
      </rPr>
      <t>Starostwa powiatowe       Powiat Zduńskowolski</t>
    </r>
  </si>
  <si>
    <r>
      <rPr>
        <b/>
        <sz val="9"/>
        <color indexed="8"/>
        <rFont val="Arial"/>
        <family val="2"/>
      </rPr>
      <t>dz. 801</t>
    </r>
    <r>
      <rPr>
        <sz val="9"/>
        <color indexed="8"/>
        <rFont val="Arial"/>
        <family val="2"/>
      </rPr>
      <t xml:space="preserve"> -Oświata i wychowanie </t>
    </r>
    <r>
      <rPr>
        <b/>
        <sz val="9"/>
        <color indexed="8"/>
        <rFont val="Arial"/>
        <family val="2"/>
      </rPr>
      <t>rozdz.80195</t>
    </r>
    <r>
      <rPr>
        <sz val="9"/>
        <color indexed="8"/>
        <rFont val="Arial"/>
        <family val="2"/>
      </rPr>
      <t xml:space="preserve"> - Pozostała działalność Powiat Zduńskowolski</t>
    </r>
  </si>
  <si>
    <r>
      <rPr>
        <b/>
        <sz val="9"/>
        <color indexed="8"/>
        <rFont val="Arial"/>
        <family val="2"/>
      </rPr>
      <t>dz. 851</t>
    </r>
    <r>
      <rPr>
        <sz val="9"/>
        <color indexed="8"/>
        <rFont val="Arial"/>
        <family val="2"/>
      </rPr>
      <t xml:space="preserve"> -Ochrona zdrowia </t>
    </r>
    <r>
      <rPr>
        <b/>
        <sz val="9"/>
        <color indexed="8"/>
        <rFont val="Arial"/>
        <family val="2"/>
      </rPr>
      <t>rozdz.85111</t>
    </r>
    <r>
      <rPr>
        <sz val="9"/>
        <color indexed="8"/>
        <rFont val="Arial"/>
        <family val="2"/>
      </rPr>
      <t xml:space="preserve"> - Szpitale ogólne  Powiat Zduńskowolski</t>
    </r>
  </si>
  <si>
    <t>OGÓŁEM</t>
  </si>
  <si>
    <t xml:space="preserve">RADY POWIATU ZDUŃSKOWOLSKIEGO  </t>
  </si>
  <si>
    <t>1. Zakup sprzętu kwaterunkowego i gospodarczego, uzbrojenia, techniki specjalnej, informatycznego, elektronicznego i łączności, szkoleniowego, transportowego oraz medycznego</t>
  </si>
  <si>
    <t>2008 /2014</t>
  </si>
  <si>
    <r>
      <rPr>
        <b/>
        <sz val="9"/>
        <color indexed="8"/>
        <rFont val="Arial"/>
        <family val="2"/>
      </rPr>
      <t>dz.600</t>
    </r>
    <r>
      <rPr>
        <sz val="9"/>
        <color indexed="8"/>
        <rFont val="Arial"/>
        <family val="2"/>
      </rPr>
      <t xml:space="preserve">- Transport i łączność </t>
    </r>
    <r>
      <rPr>
        <b/>
        <sz val="9"/>
        <color indexed="8"/>
        <rFont val="Arial"/>
        <family val="2"/>
      </rPr>
      <t>rozdz.60014</t>
    </r>
    <r>
      <rPr>
        <sz val="9"/>
        <color indexed="8"/>
        <rFont val="Arial"/>
        <family val="2"/>
      </rPr>
      <t xml:space="preserve"> - Drogi publiczne powiatowe                                        Powiat Zduńskowolski -lider projektu pozostali partnerzy: Powiat Łaski, Miasto Zduńska Wola, Gmina Zapolice, Gmina Zduńska Wola, Gmina Widawa</t>
    </r>
  </si>
  <si>
    <t>ZAŁĄCZNIK NR 4</t>
  </si>
  <si>
    <t>do UCHWAŁY NR ………………………….</t>
  </si>
  <si>
    <t>z dnia …………………………………………</t>
  </si>
  <si>
    <t>nakłady planowane w 2012 roku</t>
  </si>
  <si>
    <t>2. Przebudowa ulicy Karsznickiej - droga powiatowa w Zduńskiej Woli</t>
  </si>
  <si>
    <t>3. Przebudowa ciągu komunikacyjnego Wiejska - Kacza - Prosta</t>
  </si>
  <si>
    <t>4. Rozbudowa ulicy Zielonej na odcinku od ul. Dąbrowskiego do ul. Kilińskiego</t>
  </si>
  <si>
    <t>2012 / 2012</t>
  </si>
  <si>
    <t xml:space="preserve">2012 / 2012 </t>
  </si>
  <si>
    <t>5. Przebudowa drogi gminnej Ostrówek - Karsznice odcinek od skrzyżowania z drogą krajową nr 13 w m. Ostrówek do skrzyżowania z ul. Kolejową w m. Karsznice - Etap I od km 0+025  do km 0+960,12''</t>
  </si>
  <si>
    <t>2. Zakup zestawów komputerowych na potrzeby Starostwa Powiatowego</t>
  </si>
  <si>
    <r>
      <rPr>
        <b/>
        <sz val="9"/>
        <color indexed="8"/>
        <rFont val="Arial"/>
        <family val="2"/>
      </rPr>
      <t>dz.754-</t>
    </r>
    <r>
      <rPr>
        <sz val="9"/>
        <color indexed="8"/>
        <rFont val="Arial"/>
        <family val="2"/>
      </rPr>
      <t xml:space="preserve"> Bezpieczeństwo publiczne i ochrona przeciwpozarowa                    </t>
    </r>
    <r>
      <rPr>
        <b/>
        <sz val="9"/>
        <color indexed="8"/>
        <rFont val="Arial"/>
        <family val="2"/>
      </rPr>
      <t>rozdz. 75411-</t>
    </r>
    <r>
      <rPr>
        <sz val="9"/>
        <color indexed="8"/>
        <rFont val="Arial"/>
        <family val="2"/>
      </rPr>
      <t xml:space="preserve"> Komendy powiatowe Państwowej Straży Pożarnej Komenda Powiatowa Państwowej Straży Pożarnej</t>
    </r>
  </si>
  <si>
    <r>
      <rPr>
        <b/>
        <sz val="9"/>
        <color indexed="8"/>
        <rFont val="Arial"/>
        <family val="2"/>
      </rPr>
      <t>dz. 754-</t>
    </r>
    <r>
      <rPr>
        <sz val="9"/>
        <color indexed="8"/>
        <rFont val="Arial"/>
        <family val="2"/>
      </rPr>
      <t xml:space="preserve"> Bezpieczeństwo publiczne i ochrona przeciwpożarowa                  </t>
    </r>
    <r>
      <rPr>
        <b/>
        <sz val="9"/>
        <color indexed="8"/>
        <rFont val="Arial"/>
        <family val="2"/>
      </rPr>
      <t>rozdz. 75495-</t>
    </r>
    <r>
      <rPr>
        <sz val="9"/>
        <color indexed="8"/>
        <rFont val="Arial"/>
        <family val="2"/>
      </rPr>
      <t xml:space="preserve"> Pozostała działalność</t>
    </r>
  </si>
  <si>
    <t>Obnizenie zużycia energii w budynkach użytecznosci publicznej powiatu zduńskowolskiego, z tego: 1.Termomodernizacja budynków szkół ponadgimnazjalnychprowadzących kształcenie zawodowe w Zduńskiej Woli</t>
  </si>
  <si>
    <r>
      <rPr>
        <b/>
        <sz val="9"/>
        <color indexed="8"/>
        <rFont val="Arial"/>
        <family val="2"/>
      </rPr>
      <t xml:space="preserve">dz. 854- </t>
    </r>
    <r>
      <rPr>
        <sz val="9"/>
        <color indexed="8"/>
        <rFont val="Arial"/>
        <family val="2"/>
      </rPr>
      <t xml:space="preserve">Edukacyjna opieka wychowawcza                                                      </t>
    </r>
    <r>
      <rPr>
        <b/>
        <sz val="9"/>
        <color indexed="8"/>
        <rFont val="Arial"/>
        <family val="2"/>
      </rPr>
      <t xml:space="preserve">rozdz. 85495- </t>
    </r>
    <r>
      <rPr>
        <sz val="9"/>
        <color indexed="8"/>
        <rFont val="Arial"/>
        <family val="2"/>
      </rPr>
      <t>Pozostała działalność                                      Powiat Zduńskowolski</t>
    </r>
  </si>
  <si>
    <t>1. Budowa sceny letniej i zimowej na terenie PMOS w Zduńskiej Woli</t>
  </si>
  <si>
    <t>2. Budowa letniej sceny artystycznej na terenie PMOS w Zduńskiej Woli</t>
  </si>
  <si>
    <r>
      <rPr>
        <b/>
        <sz val="9"/>
        <color indexed="8"/>
        <rFont val="Arial"/>
        <family val="2"/>
      </rPr>
      <t>dz. 900-</t>
    </r>
    <r>
      <rPr>
        <sz val="9"/>
        <color indexed="8"/>
        <rFont val="Arial"/>
        <family val="2"/>
      </rPr>
      <t xml:space="preserve"> Gospodarka komunalna i ochrona środowiska                                </t>
    </r>
    <r>
      <rPr>
        <b/>
        <sz val="9"/>
        <color indexed="8"/>
        <rFont val="Arial"/>
        <family val="2"/>
      </rPr>
      <t xml:space="preserve"> rozdz. 90095-</t>
    </r>
    <r>
      <rPr>
        <sz val="9"/>
        <color indexed="8"/>
        <rFont val="Arial"/>
        <family val="2"/>
      </rPr>
      <t xml:space="preserve"> Pozostała działalność</t>
    </r>
  </si>
  <si>
    <t>1. Program zarządzania energią w budynkach użyteczności publicznej Powiatu Zduńskowolskiego</t>
  </si>
  <si>
    <t>1. Zakup i montaż centrali telefonicznej na potrzeby Starostwa Powiatowego</t>
  </si>
  <si>
    <t>1. Dofinansowanie budowy parkingu dla Komendy Powiatowej Policji w Zduńskiej Woli</t>
  </si>
  <si>
    <t>1. Dotacja dla SPZOZ w Zduńskiej Woli na wykonanie dokumentacji technicznej na zadanie "Przebudowa i rozbudowa SPZOZ"</t>
  </si>
  <si>
    <t xml:space="preserve">2. Dotacja dla SPZOZ w Zduńskiej Woli na informatyzację </t>
  </si>
  <si>
    <t xml:space="preserve">3. Dotacja dla SPZOZ w Zduńskiej Woli na zakup aparatu RTG </t>
  </si>
  <si>
    <t>PLAN NAKŁADÓW INWESTYCYJNYCH NA ROK 2012</t>
  </si>
  <si>
    <t>6. Droga powiatowa Nr 3715 E o długości 5 000 mb na odcinku od drogi wojewódzkiej Nr 473 do granicy lasu (ul. Przedmieście Grabowiny) oraz na odcinku od skrzyżowania przy szkole podstawowej do skrzyżowania przy OSP w m. Prusinowice - Borki Prusinowskie</t>
  </si>
  <si>
    <t>Rady Powiatu Zduńskowolskiego</t>
  </si>
  <si>
    <t>Załącznik Nr 4</t>
  </si>
  <si>
    <t>2015 / 2018</t>
  </si>
  <si>
    <t>1. Objęcie udziałów Zduńskowolskiego Szpitala Powiatowego Spółka z o.o.</t>
  </si>
  <si>
    <t>1. Aktywna Dolina Rzeki Warty</t>
  </si>
  <si>
    <t>2015 / 2017</t>
  </si>
  <si>
    <t>4. Miejski Obszar Funkcjonalny Zduńska Wola- Karsznice- budowa łącznika               z drogą ekspresową S8 na terenie powiatu zduńskowolskiego                           i powiatu łaskiego</t>
  </si>
  <si>
    <t>1. Zakup sprzętu elektronicznego                        i łączności, informatycznego w tym oprogramowania                        i licencji, transportowego, pływającego, uzbrojenia, techniki specjalnej, kwaterunkowego                               i gospodarczego, szkoleniowego                            i sportowego, medycznego oraz pozostałego</t>
  </si>
  <si>
    <r>
      <rPr>
        <b/>
        <sz val="9"/>
        <rFont val="Arial"/>
        <family val="2"/>
      </rPr>
      <t>dz. 801</t>
    </r>
    <r>
      <rPr>
        <sz val="9"/>
        <rFont val="Arial"/>
        <family val="2"/>
      </rPr>
      <t xml:space="preserve"> -Oświata i wychowanie </t>
    </r>
    <r>
      <rPr>
        <b/>
        <sz val="9"/>
        <rFont val="Arial"/>
        <family val="2"/>
      </rPr>
      <t>rozdz. 80130</t>
    </r>
    <r>
      <rPr>
        <sz val="9"/>
        <rFont val="Arial"/>
        <family val="2"/>
      </rPr>
      <t xml:space="preserve"> - Szkoły zawodowe                             Powiat Zduńskowolski</t>
    </r>
  </si>
  <si>
    <t>2016 / 2017</t>
  </si>
  <si>
    <r>
      <rPr>
        <b/>
        <sz val="9"/>
        <rFont val="Arial"/>
        <family val="2"/>
      </rPr>
      <t>dz.630-</t>
    </r>
    <r>
      <rPr>
        <sz val="9"/>
        <rFont val="Arial"/>
        <family val="2"/>
      </rPr>
      <t xml:space="preserve"> Turystyka                  </t>
    </r>
    <r>
      <rPr>
        <b/>
        <sz val="9"/>
        <rFont val="Arial"/>
        <family val="2"/>
      </rPr>
      <t>rozdz.63003 -</t>
    </r>
    <r>
      <rPr>
        <sz val="9"/>
        <rFont val="Arial"/>
        <family val="2"/>
      </rPr>
      <t xml:space="preserve"> Zadania w zakresie upowszechaniania turystyki                                Powiat Zduńskowolski </t>
    </r>
  </si>
  <si>
    <r>
      <rPr>
        <b/>
        <sz val="9"/>
        <rFont val="Arial"/>
        <family val="2"/>
      </rPr>
      <t>dz. 851</t>
    </r>
    <r>
      <rPr>
        <sz val="9"/>
        <rFont val="Arial"/>
        <family val="2"/>
      </rPr>
      <t xml:space="preserve"> -Ochrona zdrowia </t>
    </r>
    <r>
      <rPr>
        <b/>
        <sz val="9"/>
        <rFont val="Arial"/>
        <family val="2"/>
      </rPr>
      <t>rozdz.85111</t>
    </r>
    <r>
      <rPr>
        <sz val="9"/>
        <rFont val="Arial"/>
        <family val="2"/>
      </rPr>
      <t xml:space="preserve"> - Szpitale ogólne  Powiat Zduńskowolski</t>
    </r>
  </si>
  <si>
    <r>
      <rPr>
        <b/>
        <sz val="9"/>
        <rFont val="Arial"/>
        <family val="2"/>
      </rPr>
      <t>dz. 900-</t>
    </r>
    <r>
      <rPr>
        <sz val="9"/>
        <rFont val="Arial"/>
        <family val="2"/>
      </rPr>
      <t xml:space="preserve"> Gospodarka komunalna               i ochrona środowiska                                </t>
    </r>
    <r>
      <rPr>
        <b/>
        <sz val="9"/>
        <rFont val="Arial"/>
        <family val="2"/>
      </rPr>
      <t xml:space="preserve"> rozdz. 90095-</t>
    </r>
    <r>
      <rPr>
        <sz val="9"/>
        <rFont val="Arial"/>
        <family val="2"/>
      </rPr>
      <t xml:space="preserve"> Pozostała działalność                                  Powiat Zduńskowolski</t>
    </r>
  </si>
  <si>
    <t>2014 / 2019</t>
  </si>
  <si>
    <t>środki, o których mowa w art.. 5 ust. 1 pkt 2 ustawy o finansach publicznych</t>
  </si>
  <si>
    <t>2013 / 2017</t>
  </si>
  <si>
    <r>
      <rPr>
        <b/>
        <sz val="9"/>
        <rFont val="Arial"/>
        <family val="2"/>
      </rPr>
      <t>dz. 801</t>
    </r>
    <r>
      <rPr>
        <sz val="9"/>
        <rFont val="Arial"/>
        <family val="2"/>
      </rPr>
      <t xml:space="preserve"> -Oświata i wychowanie </t>
    </r>
    <r>
      <rPr>
        <b/>
        <sz val="9"/>
        <rFont val="Arial"/>
        <family val="2"/>
      </rPr>
      <t xml:space="preserve">rozdz. 80195- </t>
    </r>
    <r>
      <rPr>
        <sz val="9"/>
        <rFont val="Arial"/>
        <family val="2"/>
      </rPr>
      <t xml:space="preserve">Pozostała działalność            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Powiat Zduńskowolski</t>
    </r>
  </si>
  <si>
    <r>
      <rPr>
        <b/>
        <sz val="9"/>
        <rFont val="Arial"/>
        <family val="2"/>
      </rPr>
      <t>dz.754-</t>
    </r>
    <r>
      <rPr>
        <sz val="9"/>
        <rFont val="Arial"/>
        <family val="2"/>
      </rPr>
      <t xml:space="preserve"> Bezpieczeństwo publiczne    i ochrona przeciwpożarowa                    </t>
    </r>
    <r>
      <rPr>
        <b/>
        <sz val="9"/>
        <rFont val="Arial"/>
        <family val="2"/>
      </rPr>
      <t>rozdz. 75411-</t>
    </r>
    <r>
      <rPr>
        <sz val="9"/>
        <rFont val="Arial"/>
        <family val="2"/>
      </rPr>
      <t xml:space="preserve"> Komendy powiatowe Państwowej Straży Pożarnej Komenda Powiatowa Państwowej Straży Pożarnej w Zduńskiej Woli</t>
    </r>
  </si>
  <si>
    <r>
      <rPr>
        <b/>
        <sz val="9"/>
        <rFont val="Arial"/>
        <family val="2"/>
      </rPr>
      <t>dz.754</t>
    </r>
    <r>
      <rPr>
        <sz val="9"/>
        <rFont val="Arial"/>
        <family val="2"/>
      </rPr>
      <t xml:space="preserve">- Bezpieczeństwo publiczne    i ochrona przeciwpożarowa                    </t>
    </r>
    <r>
      <rPr>
        <b/>
        <sz val="9"/>
        <rFont val="Arial"/>
        <family val="2"/>
      </rPr>
      <t>rozdz. 75495</t>
    </r>
    <r>
      <rPr>
        <sz val="9"/>
        <rFont val="Arial"/>
        <family val="2"/>
      </rPr>
      <t>- Pozostała działalność                                         Powiat Zduńskowolski</t>
    </r>
  </si>
  <si>
    <t>1. Rozbudowa Zespołu Szkół Specjalnych im. M. Grzegorzewskiej w Zduńskiej Woli</t>
  </si>
  <si>
    <t>2. Nowoczesny zawód w nowoczesnej szkole- modernizacja Zespołu Szkół w Zduńskiej Woli Karsznicach- Zadanie I: budowa sali gimnastycznej wraz z zapleczem i dwoma salami dydaktycznymi dedykowanymi dla uczniów liceum o profilu wojskowym wraz z I wyposażeniem</t>
  </si>
  <si>
    <t>3. Nowoczesny zawód w nowoczesnej szkole- modernizacja Zespołu Szkół w Zduńskiej Woli Karsznicach- Zadanie II: budowa budynku z 3 salami dydaktycznymi dla klas o profilach: hotelarskim, gastronomicznym i kolejowym wraz z I wyposażeniem</t>
  </si>
  <si>
    <t>PLAN WYDATKÓW MAJĄTKOWYCH NA ROK 2017</t>
  </si>
  <si>
    <t>nakłady planowane         w 2017 roku</t>
  </si>
  <si>
    <t>2017 / 2017</t>
  </si>
  <si>
    <t>2. Przebudowa                          ul. Kilińskiego w Zduńskiej Woli, na odcinku od ul. Łódzkiej do ul. Szadkowskiej</t>
  </si>
  <si>
    <t xml:space="preserve">3. Przebudowa ciągu komunikacyjnego Wiejska- Kacza- Prosta w Zduńskiej Woli w zakresie ul. Wiejskiej </t>
  </si>
  <si>
    <t>5. Przebudowa ciagu dróg powiatowych ul. Łaska-         ul. Świerkowa- ul. Jodłowa-ul. Staszica- ul. Spółdzielcza</t>
  </si>
  <si>
    <t>6. Rozbudowa skrzyżowania ulic: Piwnej, Paprockiej i Dolnej w Zduńskiej Woli na skrzyżowanie typu rondo</t>
  </si>
  <si>
    <t>2014 / 2017</t>
  </si>
  <si>
    <t>7.Przebudowa drogi gminnej w m. Paprotnia, gm. Zapolice wraz z rozbudową sieci wodociągowej i przebudową linii energetycznej; zadanie 1 – rozbudowa sieci wodociągowej w Paprotni, zadanie 2 – przebudowa linii energetycznej, zadanie 3 – przebudowa drogi gminnej Nr 119011E w Paprotni</t>
  </si>
  <si>
    <t>8. Rozbudowa drogi gminnej nr 114260 E w miejscowości Czechy w Gminie Zduńska Wola wraz z odwodnieniem</t>
  </si>
  <si>
    <t>10.  Przebudowa drogi powiatowej Nr 1765E 
we wsi Strońsko i 4916E na odcinku Strońsko- Zapolice</t>
  </si>
  <si>
    <t xml:space="preserve">12. Zakup przyczepki do samochodu
</t>
  </si>
  <si>
    <t>11. Zakup rębaka</t>
  </si>
  <si>
    <r>
      <rPr>
        <b/>
        <sz val="9"/>
        <rFont val="Arial"/>
        <family val="2"/>
      </rPr>
      <t>dz. 750-</t>
    </r>
    <r>
      <rPr>
        <sz val="9"/>
        <rFont val="Arial"/>
        <family val="2"/>
      </rPr>
      <t xml:space="preserve"> Administracja publiczna </t>
    </r>
    <r>
      <rPr>
        <b/>
        <sz val="9"/>
        <rFont val="Arial"/>
        <family val="2"/>
      </rPr>
      <t xml:space="preserve">rozdz. 75020- </t>
    </r>
    <r>
      <rPr>
        <sz val="9"/>
        <rFont val="Arial"/>
        <family val="2"/>
      </rPr>
      <t>Starostwa powiatowe                                      Powiat Zduńskowolski</t>
    </r>
  </si>
  <si>
    <t>1. Zakup zestawów komputerowych na potrzeby Starostwa Powiatowego</t>
  </si>
  <si>
    <t>2. Zakup ambulansu sanitarnego typu C wraz z zabudową medyczną                      i wyposażeniem</t>
  </si>
  <si>
    <t>1. Montaż systemu sygnalizacji pożaru w budynku głównym Domu Pomocy Społecznej w Przatówku</t>
  </si>
  <si>
    <t>1. Program zarządzania energią w budynkach użyteczności publicznej Powiatu Zduńskowolskiego - Etap II</t>
  </si>
  <si>
    <t>1. Przedsiębiorczy Powiat Zduńskowolski</t>
  </si>
  <si>
    <t>2017 / 2020</t>
  </si>
  <si>
    <t>1. Przekazanie na Fundusz Wsparcia Policji dofinansowania zakupu dwóch pojazdów służbowych (w wersji oznakowanej i w wersji nieoznakowanej) dla potrzeb funkcjonariuszy pełniących służbę na terenie Powiatu Zduńskowolskiego</t>
  </si>
  <si>
    <r>
      <rPr>
        <b/>
        <sz val="9"/>
        <rFont val="Arial"/>
        <family val="2"/>
      </rPr>
      <t>dz. 852</t>
    </r>
    <r>
      <rPr>
        <sz val="9"/>
        <rFont val="Arial"/>
        <family val="2"/>
      </rPr>
      <t xml:space="preserve"> -Pomoc społeczna </t>
    </r>
    <r>
      <rPr>
        <b/>
        <sz val="9"/>
        <rFont val="Arial"/>
        <family val="2"/>
      </rPr>
      <t>rozdz.85202</t>
    </r>
    <r>
      <rPr>
        <sz val="9"/>
        <rFont val="Arial"/>
        <family val="2"/>
      </rPr>
      <t xml:space="preserve"> - Domy pomocy społecznej                                             Dom Pomocy Społecznej w Przatówku</t>
    </r>
  </si>
  <si>
    <r>
      <rPr>
        <b/>
        <sz val="9"/>
        <rFont val="Arial"/>
        <family val="2"/>
      </rPr>
      <t>dz. 853</t>
    </r>
    <r>
      <rPr>
        <sz val="9"/>
        <rFont val="Arial"/>
        <family val="2"/>
      </rPr>
      <t xml:space="preserve"> -Pozostałe zadania w zakresie polityki społecznej </t>
    </r>
    <r>
      <rPr>
        <b/>
        <sz val="9"/>
        <rFont val="Arial"/>
        <family val="2"/>
      </rPr>
      <t>rozdz.85395</t>
    </r>
    <r>
      <rPr>
        <sz val="9"/>
        <rFont val="Arial"/>
        <family val="2"/>
      </rPr>
      <t xml:space="preserve"> - Pozostała działalność  Powiat Zduńskowolski                                           </t>
    </r>
  </si>
  <si>
    <r>
      <t>dz.600</t>
    </r>
    <r>
      <rPr>
        <sz val="9"/>
        <rFont val="Arial"/>
        <family val="2"/>
      </rPr>
      <t xml:space="preserve">- Transport i łączność </t>
    </r>
    <r>
      <rPr>
        <b/>
        <sz val="9"/>
        <rFont val="Arial"/>
        <family val="2"/>
      </rPr>
      <t>rozdz.60014</t>
    </r>
    <r>
      <rPr>
        <sz val="9"/>
        <rFont val="Arial"/>
        <family val="2"/>
      </rPr>
      <t xml:space="preserve"> - Drogi publiczne powiatowe                                        Powiat Zduńskowolski </t>
    </r>
  </si>
  <si>
    <r>
      <rPr>
        <b/>
        <sz val="9"/>
        <rFont val="Arial"/>
        <family val="2"/>
      </rPr>
      <t>dz.600-</t>
    </r>
    <r>
      <rPr>
        <sz val="9"/>
        <rFont val="Arial"/>
        <family val="2"/>
      </rPr>
      <t xml:space="preserve"> Transport i łączność </t>
    </r>
    <r>
      <rPr>
        <b/>
        <sz val="9"/>
        <rFont val="Arial"/>
        <family val="2"/>
      </rPr>
      <t>rozdz.60014 -</t>
    </r>
    <r>
      <rPr>
        <sz val="9"/>
        <rFont val="Arial"/>
        <family val="2"/>
      </rPr>
      <t xml:space="preserve"> Drogi publiczne powiatowe                                        Powiat Zduńskowolski </t>
    </r>
  </si>
  <si>
    <r>
      <rPr>
        <b/>
        <sz val="9"/>
        <rFont val="Arial"/>
        <family val="2"/>
      </rPr>
      <t>dz.600-</t>
    </r>
    <r>
      <rPr>
        <sz val="9"/>
        <rFont val="Arial"/>
        <family val="2"/>
      </rPr>
      <t xml:space="preserve"> Transport i łączność </t>
    </r>
    <r>
      <rPr>
        <b/>
        <sz val="9"/>
        <rFont val="Arial"/>
        <family val="2"/>
      </rPr>
      <t>rozdz.60014 -</t>
    </r>
    <r>
      <rPr>
        <sz val="9"/>
        <rFont val="Arial"/>
        <family val="2"/>
      </rPr>
      <t xml:space="preserve"> Drogi publiczne powiatowe                                         Powiat Zduńskowolski </t>
    </r>
  </si>
  <si>
    <r>
      <rPr>
        <b/>
        <sz val="9"/>
        <rFont val="Arial"/>
        <family val="2"/>
      </rPr>
      <t>dz.600-</t>
    </r>
    <r>
      <rPr>
        <sz val="9"/>
        <rFont val="Arial"/>
        <family val="2"/>
      </rPr>
      <t xml:space="preserve"> Transport i łączność </t>
    </r>
    <r>
      <rPr>
        <b/>
        <sz val="9"/>
        <rFont val="Arial"/>
        <family val="2"/>
      </rPr>
      <t>rozdz.60014 -</t>
    </r>
    <r>
      <rPr>
        <sz val="9"/>
        <rFont val="Arial"/>
        <family val="2"/>
      </rPr>
      <t xml:space="preserve"> Drogi publiczne powiatowe                                       Powiat Zduńskowolski</t>
    </r>
  </si>
  <si>
    <r>
      <rPr>
        <b/>
        <sz val="9"/>
        <rFont val="Arial"/>
        <family val="2"/>
      </rPr>
      <t>dz.600-</t>
    </r>
    <r>
      <rPr>
        <sz val="9"/>
        <rFont val="Arial"/>
        <family val="2"/>
      </rPr>
      <t xml:space="preserve"> Transport i łączność </t>
    </r>
    <r>
      <rPr>
        <b/>
        <sz val="9"/>
        <rFont val="Arial"/>
        <family val="2"/>
      </rPr>
      <t>rozdz.60014 -</t>
    </r>
    <r>
      <rPr>
        <sz val="9"/>
        <rFont val="Arial"/>
        <family val="2"/>
      </rPr>
      <t xml:space="preserve"> Drogi publiczne powiatowe                                          Powiat Zduńskowolski</t>
    </r>
  </si>
  <si>
    <r>
      <rPr>
        <b/>
        <sz val="9"/>
        <rFont val="Arial"/>
        <family val="2"/>
      </rPr>
      <t>dz.600-</t>
    </r>
    <r>
      <rPr>
        <sz val="9"/>
        <rFont val="Arial"/>
        <family val="2"/>
      </rPr>
      <t xml:space="preserve"> Transport i łączność </t>
    </r>
    <r>
      <rPr>
        <b/>
        <sz val="9"/>
        <rFont val="Arial"/>
        <family val="2"/>
      </rPr>
      <t>rozdz.60014 -</t>
    </r>
    <r>
      <rPr>
        <sz val="9"/>
        <rFont val="Arial"/>
        <family val="2"/>
      </rPr>
      <t xml:space="preserve"> Drogi publiczne powiatowe                                        Powiat Zduńskowolski</t>
    </r>
  </si>
  <si>
    <r>
      <rPr>
        <b/>
        <sz val="9"/>
        <rFont val="Arial"/>
        <family val="2"/>
      </rPr>
      <t>dz.600-</t>
    </r>
    <r>
      <rPr>
        <sz val="9"/>
        <rFont val="Arial"/>
        <family val="2"/>
      </rPr>
      <t xml:space="preserve"> Transport i łączność </t>
    </r>
    <r>
      <rPr>
        <b/>
        <sz val="9"/>
        <rFont val="Arial"/>
        <family val="2"/>
      </rPr>
      <t>rozdz.60014 -</t>
    </r>
    <r>
      <rPr>
        <sz val="9"/>
        <rFont val="Arial"/>
        <family val="2"/>
      </rPr>
      <t xml:space="preserve"> Drogi publiczne powiatowe                                         Powiat Zduńskowolski</t>
    </r>
  </si>
  <si>
    <r>
      <rPr>
        <b/>
        <sz val="9"/>
        <rFont val="Arial"/>
        <family val="2"/>
      </rPr>
      <t>dz.600-</t>
    </r>
    <r>
      <rPr>
        <sz val="9"/>
        <rFont val="Arial"/>
        <family val="2"/>
      </rPr>
      <t xml:space="preserve"> Transport i łączność </t>
    </r>
    <r>
      <rPr>
        <b/>
        <sz val="9"/>
        <rFont val="Arial"/>
        <family val="2"/>
      </rPr>
      <t>rozdz.60014 -</t>
    </r>
    <r>
      <rPr>
        <sz val="9"/>
        <rFont val="Arial"/>
        <family val="2"/>
      </rPr>
      <t xml:space="preserve"> Drogi publiczne powiatowe                                         Powiatowy Zarząd Dróg w Zduńskiej Woli</t>
    </r>
  </si>
  <si>
    <r>
      <rPr>
        <b/>
        <sz val="9"/>
        <rFont val="Arial"/>
        <family val="2"/>
      </rPr>
      <t>dz.600-</t>
    </r>
    <r>
      <rPr>
        <sz val="9"/>
        <rFont val="Arial"/>
        <family val="2"/>
      </rPr>
      <t xml:space="preserve"> Transport i łączność </t>
    </r>
    <r>
      <rPr>
        <b/>
        <sz val="9"/>
        <rFont val="Arial"/>
        <family val="2"/>
      </rPr>
      <t>rozdz.60014 -</t>
    </r>
    <r>
      <rPr>
        <sz val="9"/>
        <rFont val="Arial"/>
        <family val="2"/>
      </rPr>
      <t xml:space="preserve"> Drogi publiczne powiatowe                                       Powiatowy Zarząd Dróg w Zduńskiej Woli</t>
    </r>
  </si>
  <si>
    <r>
      <t>dz.600-</t>
    </r>
    <r>
      <rPr>
        <sz val="9"/>
        <rFont val="Arial"/>
        <family val="2"/>
      </rPr>
      <t xml:space="preserve"> Transport i łączność</t>
    </r>
    <r>
      <rPr>
        <b/>
        <sz val="9"/>
        <rFont val="Arial"/>
        <family val="2"/>
      </rPr>
      <t xml:space="preserve"> rozdz.60014 -</t>
    </r>
    <r>
      <rPr>
        <sz val="9"/>
        <rFont val="Arial"/>
        <family val="2"/>
      </rPr>
      <t xml:space="preserve"> Drogi publiczne powiatowe      </t>
    </r>
    <r>
      <rPr>
        <b/>
        <sz val="9"/>
        <rFont val="Arial"/>
        <family val="2"/>
      </rPr>
      <t xml:space="preserve">                                </t>
    </r>
    <r>
      <rPr>
        <sz val="9"/>
        <rFont val="Arial"/>
        <family val="2"/>
      </rPr>
      <t xml:space="preserve">  Powiatowy Zarząd Dróg w Zduńskiej Woli</t>
    </r>
  </si>
  <si>
    <t>13. Zakup mobilnego licznika ruchu drogowego</t>
  </si>
  <si>
    <t>1. Przebudowa drogi powiatowej Nr 4922E-                             ul. Opiesińskiej w Zduńskiej Woli</t>
  </si>
  <si>
    <t>1. Modernizacja boiska wielofunkcyjnego                             i piłkarskiego, bieżni okrężnej 330 m i prostej oraz skoczni do skoku w dal przy Zespole Szkół Elektronicznych              w Zduńskiej Woli  w ramach realizacji projektu Modernizacja infrastruktury sportowej przy Zespole Szkół Elektronicznych w Zduńskiej Woli</t>
  </si>
  <si>
    <t>9.Przebudowa drogi powiatowej Nr 4909E na odcinku Choszczewo- Krokocice- Lichawa*</t>
  </si>
  <si>
    <t>*w ramach zadania w roku 2017 zrealizoway zostanie  odcinek Lichawa- Krokocice</t>
  </si>
  <si>
    <t>do Uchwały Nr XXV/87/16</t>
  </si>
  <si>
    <t>z dnia 23 grudnia 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</si>
</sst>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zcionka tekstu podstawowego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10"/>
      <name val="Czcionka tekstu podstawowego"/>
      <family val="2"/>
    </font>
    <font>
      <sz val="11"/>
      <name val="Czcionka tekstu podstawowego"/>
      <family val="2"/>
    </font>
    <font>
      <sz val="8"/>
      <name val="Arial CE"/>
      <family val="2"/>
    </font>
    <font>
      <sz val="8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9"/>
      <name val="Arial"/>
      <family val="2"/>
    </font>
    <font>
      <sz val="11"/>
      <color indexed="10"/>
      <name val="Czcionka tekstu podstawowego"/>
      <family val="2"/>
    </font>
    <font>
      <sz val="11"/>
      <color indexed="50"/>
      <name val="Czcionka tekstu podstawowego"/>
      <family val="2"/>
    </font>
    <font>
      <b/>
      <sz val="10"/>
      <name val="Arial"/>
      <family val="2"/>
    </font>
    <font>
      <sz val="8"/>
      <name val="Czcionka tekstu podstawowego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10"/>
      <name val="Czcionka tekstu podstawowego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zcionka tekstu podstawowego"/>
      <family val="2"/>
    </font>
    <font>
      <b/>
      <sz val="12"/>
      <color theme="1"/>
      <name val="Arial"/>
      <family val="2"/>
    </font>
    <font>
      <sz val="8"/>
      <color theme="1"/>
      <name val="Czcionka tekstu podstawowego"/>
      <family val="2"/>
    </font>
    <font>
      <sz val="11"/>
      <color rgb="FFFF0000"/>
      <name val="Czcionka tekstu podstawowego"/>
      <family val="2"/>
    </font>
    <font>
      <b/>
      <sz val="10"/>
      <color theme="1"/>
      <name val="Czcionka tekstu podstawowego"/>
      <family val="0"/>
    </font>
    <font>
      <sz val="11"/>
      <color rgb="FF92D050"/>
      <name val="Czcionka tekstu podstawowego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6" fillId="0" borderId="0" xfId="0" applyFont="1" applyAlignment="1">
      <alignment/>
    </xf>
    <xf numFmtId="2" fontId="57" fillId="0" borderId="10" xfId="0" applyNumberFormat="1" applyFont="1" applyBorder="1" applyAlignment="1">
      <alignment wrapText="1"/>
    </xf>
    <xf numFmtId="2" fontId="57" fillId="0" borderId="11" xfId="0" applyNumberFormat="1" applyFont="1" applyBorder="1" applyAlignment="1">
      <alignment wrapText="1"/>
    </xf>
    <xf numFmtId="3" fontId="57" fillId="0" borderId="11" xfId="0" applyNumberFormat="1" applyFont="1" applyBorder="1" applyAlignment="1">
      <alignment wrapText="1"/>
    </xf>
    <xf numFmtId="2" fontId="57" fillId="33" borderId="11" xfId="0" applyNumberFormat="1" applyFont="1" applyFill="1" applyBorder="1" applyAlignment="1">
      <alignment wrapText="1"/>
    </xf>
    <xf numFmtId="2" fontId="57" fillId="0" borderId="12" xfId="0" applyNumberFormat="1" applyFont="1" applyBorder="1" applyAlignment="1">
      <alignment wrapText="1"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2" fontId="57" fillId="0" borderId="18" xfId="0" applyNumberFormat="1" applyFont="1" applyBorder="1" applyAlignment="1">
      <alignment wrapText="1"/>
    </xf>
    <xf numFmtId="3" fontId="57" fillId="0" borderId="19" xfId="0" applyNumberFormat="1" applyFont="1" applyBorder="1" applyAlignment="1">
      <alignment wrapText="1"/>
    </xf>
    <xf numFmtId="2" fontId="57" fillId="0" borderId="20" xfId="0" applyNumberFormat="1" applyFont="1" applyBorder="1" applyAlignment="1">
      <alignment wrapText="1"/>
    </xf>
    <xf numFmtId="2" fontId="58" fillId="0" borderId="21" xfId="0" applyNumberFormat="1" applyFont="1" applyBorder="1" applyAlignment="1">
      <alignment wrapText="1"/>
    </xf>
    <xf numFmtId="2" fontId="58" fillId="0" borderId="22" xfId="0" applyNumberFormat="1" applyFont="1" applyBorder="1" applyAlignment="1">
      <alignment wrapText="1"/>
    </xf>
    <xf numFmtId="2" fontId="58" fillId="0" borderId="23" xfId="0" applyNumberFormat="1" applyFont="1" applyBorder="1" applyAlignment="1">
      <alignment wrapText="1"/>
    </xf>
    <xf numFmtId="2" fontId="58" fillId="0" borderId="24" xfId="0" applyNumberFormat="1" applyFont="1" applyBorder="1" applyAlignment="1">
      <alignment wrapText="1"/>
    </xf>
    <xf numFmtId="2" fontId="58" fillId="0" borderId="25" xfId="0" applyNumberFormat="1" applyFont="1" applyBorder="1" applyAlignment="1">
      <alignment wrapText="1"/>
    </xf>
    <xf numFmtId="2" fontId="58" fillId="0" borderId="26" xfId="0" applyNumberFormat="1" applyFont="1" applyBorder="1" applyAlignment="1">
      <alignment wrapText="1"/>
    </xf>
    <xf numFmtId="2" fontId="57" fillId="0" borderId="27" xfId="0" applyNumberFormat="1" applyFont="1" applyBorder="1" applyAlignment="1">
      <alignment wrapText="1"/>
    </xf>
    <xf numFmtId="3" fontId="57" fillId="0" borderId="10" xfId="0" applyNumberFormat="1" applyFont="1" applyBorder="1" applyAlignment="1">
      <alignment wrapText="1"/>
    </xf>
    <xf numFmtId="1" fontId="57" fillId="0" borderId="28" xfId="0" applyNumberFormat="1" applyFont="1" applyBorder="1" applyAlignment="1">
      <alignment horizontal="center" wrapText="1"/>
    </xf>
    <xf numFmtId="1" fontId="57" fillId="0" borderId="29" xfId="0" applyNumberFormat="1" applyFont="1" applyBorder="1" applyAlignment="1">
      <alignment horizontal="center" wrapText="1"/>
    </xf>
    <xf numFmtId="1" fontId="57" fillId="0" borderId="30" xfId="0" applyNumberFormat="1" applyFont="1" applyBorder="1" applyAlignment="1">
      <alignment horizontal="center" wrapText="1"/>
    </xf>
    <xf numFmtId="0" fontId="59" fillId="0" borderId="0" xfId="0" applyFont="1" applyAlignment="1">
      <alignment/>
    </xf>
    <xf numFmtId="2" fontId="57" fillId="33" borderId="12" xfId="0" applyNumberFormat="1" applyFont="1" applyFill="1" applyBorder="1" applyAlignment="1">
      <alignment wrapText="1"/>
    </xf>
    <xf numFmtId="3" fontId="57" fillId="0" borderId="12" xfId="0" applyNumberFormat="1" applyFont="1" applyBorder="1" applyAlignment="1">
      <alignment wrapText="1"/>
    </xf>
    <xf numFmtId="3" fontId="57" fillId="0" borderId="31" xfId="0" applyNumberFormat="1" applyFont="1" applyBorder="1" applyAlignment="1">
      <alignment wrapText="1"/>
    </xf>
    <xf numFmtId="2" fontId="57" fillId="0" borderId="32" xfId="0" applyNumberFormat="1" applyFont="1" applyBorder="1" applyAlignment="1">
      <alignment wrapText="1"/>
    </xf>
    <xf numFmtId="3" fontId="57" fillId="0" borderId="32" xfId="0" applyNumberFormat="1" applyFont="1" applyBorder="1" applyAlignment="1">
      <alignment wrapText="1"/>
    </xf>
    <xf numFmtId="2" fontId="57" fillId="0" borderId="33" xfId="0" applyNumberFormat="1" applyFont="1" applyBorder="1" applyAlignment="1">
      <alignment wrapText="1"/>
    </xf>
    <xf numFmtId="2" fontId="57" fillId="0" borderId="34" xfId="0" applyNumberFormat="1" applyFont="1" applyBorder="1" applyAlignment="1">
      <alignment wrapText="1"/>
    </xf>
    <xf numFmtId="3" fontId="57" fillId="0" borderId="34" xfId="0" applyNumberFormat="1" applyFont="1" applyBorder="1" applyAlignment="1">
      <alignment wrapText="1"/>
    </xf>
    <xf numFmtId="3" fontId="57" fillId="0" borderId="35" xfId="0" applyNumberFormat="1" applyFont="1" applyBorder="1" applyAlignment="1">
      <alignment wrapText="1"/>
    </xf>
    <xf numFmtId="3" fontId="57" fillId="0" borderId="36" xfId="0" applyNumberFormat="1" applyFont="1" applyBorder="1" applyAlignment="1">
      <alignment wrapText="1"/>
    </xf>
    <xf numFmtId="2" fontId="57" fillId="0" borderId="37" xfId="0" applyNumberFormat="1" applyFont="1" applyBorder="1" applyAlignment="1">
      <alignment wrapText="1"/>
    </xf>
    <xf numFmtId="2" fontId="57" fillId="0" borderId="25" xfId="0" applyNumberFormat="1" applyFont="1" applyBorder="1" applyAlignment="1">
      <alignment wrapText="1"/>
    </xf>
    <xf numFmtId="3" fontId="57" fillId="0" borderId="25" xfId="0" applyNumberFormat="1" applyFont="1" applyBorder="1" applyAlignment="1">
      <alignment wrapText="1"/>
    </xf>
    <xf numFmtId="3" fontId="57" fillId="0" borderId="26" xfId="0" applyNumberFormat="1" applyFont="1" applyBorder="1" applyAlignment="1">
      <alignment wrapText="1"/>
    </xf>
    <xf numFmtId="3" fontId="58" fillId="34" borderId="38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0" fontId="60" fillId="0" borderId="0" xfId="0" applyFont="1" applyAlignment="1">
      <alignment/>
    </xf>
    <xf numFmtId="2" fontId="8" fillId="0" borderId="11" xfId="0" applyNumberFormat="1" applyFont="1" applyBorder="1" applyAlignment="1">
      <alignment wrapText="1"/>
    </xf>
    <xf numFmtId="3" fontId="0" fillId="0" borderId="0" xfId="0" applyNumberFormat="1" applyAlignment="1">
      <alignment/>
    </xf>
    <xf numFmtId="1" fontId="57" fillId="0" borderId="39" xfId="0" applyNumberFormat="1" applyFont="1" applyBorder="1" applyAlignment="1">
      <alignment horizontal="center" wrapText="1"/>
    </xf>
    <xf numFmtId="1" fontId="57" fillId="0" borderId="14" xfId="0" applyNumberFormat="1" applyFont="1" applyBorder="1" applyAlignment="1">
      <alignment horizontal="center" wrapText="1"/>
    </xf>
    <xf numFmtId="2" fontId="8" fillId="33" borderId="11" xfId="0" applyNumberFormat="1" applyFont="1" applyFill="1" applyBorder="1" applyAlignment="1">
      <alignment wrapText="1"/>
    </xf>
    <xf numFmtId="3" fontId="8" fillId="0" borderId="11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1" fontId="57" fillId="0" borderId="40" xfId="0" applyNumberFormat="1" applyFont="1" applyBorder="1" applyAlignment="1">
      <alignment horizontal="center" wrapText="1"/>
    </xf>
    <xf numFmtId="3" fontId="58" fillId="0" borderId="0" xfId="0" applyNumberFormat="1" applyFont="1" applyFill="1" applyBorder="1" applyAlignment="1">
      <alignment wrapText="1"/>
    </xf>
    <xf numFmtId="0" fontId="61" fillId="0" borderId="0" xfId="0" applyFont="1" applyAlignment="1">
      <alignment/>
    </xf>
    <xf numFmtId="2" fontId="14" fillId="0" borderId="25" xfId="0" applyNumberFormat="1" applyFont="1" applyBorder="1" applyAlignment="1">
      <alignment wrapText="1"/>
    </xf>
    <xf numFmtId="0" fontId="62" fillId="0" borderId="0" xfId="0" applyFont="1" applyAlignment="1">
      <alignment/>
    </xf>
    <xf numFmtId="2" fontId="8" fillId="0" borderId="11" xfId="0" applyNumberFormat="1" applyFont="1" applyBorder="1" applyAlignment="1">
      <alignment horizontal="left" vertical="top" wrapText="1"/>
    </xf>
    <xf numFmtId="3" fontId="8" fillId="0" borderId="11" xfId="0" applyNumberFormat="1" applyFont="1" applyBorder="1" applyAlignment="1">
      <alignment horizontal="right" wrapText="1"/>
    </xf>
    <xf numFmtId="3" fontId="8" fillId="0" borderId="19" xfId="0" applyNumberFormat="1" applyFont="1" applyBorder="1" applyAlignment="1">
      <alignment wrapText="1"/>
    </xf>
    <xf numFmtId="0" fontId="11" fillId="0" borderId="0" xfId="0" applyFont="1" applyFill="1" applyBorder="1" applyAlignment="1">
      <alignment/>
    </xf>
    <xf numFmtId="2" fontId="8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2" fontId="8" fillId="0" borderId="18" xfId="0" applyNumberFormat="1" applyFont="1" applyBorder="1" applyAlignment="1">
      <alignment vertical="top" wrapText="1"/>
    </xf>
    <xf numFmtId="0" fontId="63" fillId="0" borderId="0" xfId="0" applyFont="1" applyAlignment="1">
      <alignment/>
    </xf>
    <xf numFmtId="2" fontId="57" fillId="0" borderId="0" xfId="0" applyNumberFormat="1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2" fontId="8" fillId="33" borderId="0" xfId="0" applyNumberFormat="1" applyFont="1" applyFill="1" applyBorder="1" applyAlignment="1">
      <alignment wrapText="1"/>
    </xf>
    <xf numFmtId="3" fontId="57" fillId="0" borderId="0" xfId="0" applyNumberFormat="1" applyFont="1" applyBorder="1" applyAlignment="1">
      <alignment wrapText="1"/>
    </xf>
    <xf numFmtId="3" fontId="8" fillId="0" borderId="12" xfId="0" applyNumberFormat="1" applyFont="1" applyBorder="1" applyAlignment="1">
      <alignment wrapText="1"/>
    </xf>
    <xf numFmtId="3" fontId="8" fillId="0" borderId="12" xfId="0" applyNumberFormat="1" applyFont="1" applyBorder="1" applyAlignment="1">
      <alignment horizontal="right" wrapText="1"/>
    </xf>
    <xf numFmtId="3" fontId="8" fillId="0" borderId="31" xfId="0" applyNumberFormat="1" applyFont="1" applyBorder="1" applyAlignment="1">
      <alignment wrapText="1"/>
    </xf>
    <xf numFmtId="0" fontId="64" fillId="0" borderId="0" xfId="0" applyFont="1" applyAlignment="1">
      <alignment/>
    </xf>
    <xf numFmtId="2" fontId="14" fillId="0" borderId="33" xfId="0" applyNumberFormat="1" applyFont="1" applyBorder="1" applyAlignment="1">
      <alignment vertical="top" wrapText="1"/>
    </xf>
    <xf numFmtId="2" fontId="8" fillId="0" borderId="34" xfId="0" applyNumberFormat="1" applyFont="1" applyBorder="1" applyAlignment="1">
      <alignment vertical="top" wrapText="1"/>
    </xf>
    <xf numFmtId="2" fontId="8" fillId="33" borderId="34" xfId="0" applyNumberFormat="1" applyFont="1" applyFill="1" applyBorder="1" applyAlignment="1">
      <alignment wrapText="1"/>
    </xf>
    <xf numFmtId="3" fontId="8" fillId="0" borderId="34" xfId="0" applyNumberFormat="1" applyFont="1" applyBorder="1" applyAlignment="1">
      <alignment wrapText="1"/>
    </xf>
    <xf numFmtId="3" fontId="8" fillId="0" borderId="35" xfId="0" applyNumberFormat="1" applyFont="1" applyBorder="1" applyAlignment="1">
      <alignment wrapText="1"/>
    </xf>
    <xf numFmtId="2" fontId="14" fillId="0" borderId="18" xfId="0" applyNumberFormat="1" applyFont="1" applyBorder="1" applyAlignment="1">
      <alignment vertical="top" wrapText="1"/>
    </xf>
    <xf numFmtId="2" fontId="8" fillId="0" borderId="18" xfId="0" applyNumberFormat="1" applyFont="1" applyBorder="1" applyAlignment="1">
      <alignment wrapText="1"/>
    </xf>
    <xf numFmtId="0" fontId="8" fillId="0" borderId="12" xfId="0" applyFont="1" applyBorder="1" applyAlignment="1">
      <alignment vertical="top" wrapText="1"/>
    </xf>
    <xf numFmtId="3" fontId="14" fillId="34" borderId="29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8" fillId="0" borderId="12" xfId="0" applyNumberFormat="1" applyFont="1" applyBorder="1" applyAlignment="1">
      <alignment vertical="top" wrapText="1"/>
    </xf>
    <xf numFmtId="3" fontId="65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21" fillId="0" borderId="0" xfId="0" applyFont="1" applyAlignment="1">
      <alignment/>
    </xf>
    <xf numFmtId="2" fontId="17" fillId="34" borderId="28" xfId="0" applyNumberFormat="1" applyFont="1" applyFill="1" applyBorder="1" applyAlignment="1">
      <alignment horizontal="left" wrapText="1"/>
    </xf>
    <xf numFmtId="2" fontId="17" fillId="34" borderId="29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2" fontId="66" fillId="34" borderId="41" xfId="0" applyNumberFormat="1" applyFont="1" applyFill="1" applyBorder="1" applyAlignment="1">
      <alignment horizontal="left" wrapText="1"/>
    </xf>
    <xf numFmtId="2" fontId="66" fillId="34" borderId="42" xfId="0" applyNumberFormat="1" applyFont="1" applyFill="1" applyBorder="1" applyAlignment="1">
      <alignment horizontal="left" wrapText="1"/>
    </xf>
    <xf numFmtId="2" fontId="66" fillId="34" borderId="43" xfId="0" applyNumberFormat="1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tabSelected="1" zoomScalePageLayoutView="0" workbookViewId="0" topLeftCell="A1">
      <selection activeCell="Q6" sqref="Q6"/>
    </sheetView>
  </sheetViews>
  <sheetFormatPr defaultColWidth="8.796875" defaultRowHeight="14.25"/>
  <cols>
    <col min="1" max="1" width="3.09765625" style="0" customWidth="1"/>
    <col min="2" max="2" width="25" style="0" customWidth="1"/>
    <col min="3" max="3" width="20.59765625" style="0" customWidth="1"/>
    <col min="4" max="4" width="9.5" style="0" customWidth="1"/>
    <col min="5" max="5" width="10.19921875" style="0" customWidth="1"/>
    <col min="6" max="6" width="8.19921875" style="0" customWidth="1"/>
    <col min="7" max="8" width="8" style="0" customWidth="1"/>
    <col min="9" max="10" width="9.3984375" style="0" customWidth="1"/>
    <col min="11" max="11" width="9.19921875" style="0" customWidth="1"/>
  </cols>
  <sheetData>
    <row r="1" spans="9:12" ht="14.25">
      <c r="I1" s="87" t="s">
        <v>54</v>
      </c>
      <c r="J1" s="51"/>
      <c r="K1" s="51"/>
      <c r="L1" s="51"/>
    </row>
    <row r="2" spans="6:12" ht="14.25">
      <c r="F2" s="52"/>
      <c r="I2" s="50" t="s">
        <v>113</v>
      </c>
      <c r="J2" s="51"/>
      <c r="K2" s="51"/>
      <c r="L2" s="51"/>
    </row>
    <row r="3" spans="4:12" ht="15">
      <c r="D3" s="65" t="s">
        <v>75</v>
      </c>
      <c r="E3" s="1"/>
      <c r="F3" s="1"/>
      <c r="G3" s="1"/>
      <c r="H3" s="1"/>
      <c r="I3" s="50" t="s">
        <v>53</v>
      </c>
      <c r="J3" s="51"/>
      <c r="K3" s="51"/>
      <c r="L3" s="51"/>
    </row>
    <row r="4" spans="9:12" ht="15" thickBot="1">
      <c r="I4" s="50" t="s">
        <v>114</v>
      </c>
      <c r="J4" s="51"/>
      <c r="K4" s="51"/>
      <c r="L4" s="51"/>
    </row>
    <row r="5" spans="2:11" ht="14.25">
      <c r="B5" s="7"/>
      <c r="C5" s="8"/>
      <c r="D5" s="9"/>
      <c r="E5" s="8"/>
      <c r="F5" s="10" t="s">
        <v>3</v>
      </c>
      <c r="G5" s="10"/>
      <c r="H5" s="10"/>
      <c r="I5" s="10"/>
      <c r="J5" s="10"/>
      <c r="K5" s="11"/>
    </row>
    <row r="6" spans="2:14" ht="95.25" customHeight="1" thickBot="1">
      <c r="B6" s="15" t="s">
        <v>0</v>
      </c>
      <c r="C6" s="16" t="s">
        <v>1</v>
      </c>
      <c r="D6" s="17" t="s">
        <v>2</v>
      </c>
      <c r="E6" s="16" t="s">
        <v>76</v>
      </c>
      <c r="F6" s="18" t="s">
        <v>4</v>
      </c>
      <c r="G6" s="19" t="s">
        <v>5</v>
      </c>
      <c r="H6" s="19" t="s">
        <v>6</v>
      </c>
      <c r="I6" s="56" t="s">
        <v>67</v>
      </c>
      <c r="J6" s="19" t="s">
        <v>12</v>
      </c>
      <c r="K6" s="20" t="s">
        <v>8</v>
      </c>
      <c r="N6" s="52"/>
    </row>
    <row r="7" spans="2:11" ht="13.5" customHeight="1" thickBot="1">
      <c r="B7" s="46">
        <v>1</v>
      </c>
      <c r="C7" s="47">
        <v>2</v>
      </c>
      <c r="D7" s="47">
        <v>3</v>
      </c>
      <c r="E7" s="47">
        <v>4</v>
      </c>
      <c r="F7" s="47">
        <v>5</v>
      </c>
      <c r="G7" s="47">
        <v>6</v>
      </c>
      <c r="H7" s="47">
        <v>7</v>
      </c>
      <c r="I7" s="47">
        <v>8</v>
      </c>
      <c r="J7" s="47">
        <v>9</v>
      </c>
      <c r="K7" s="53">
        <v>10</v>
      </c>
    </row>
    <row r="8" spans="2:11" ht="50.25" customHeight="1">
      <c r="B8" s="74" t="s">
        <v>98</v>
      </c>
      <c r="C8" s="75" t="s">
        <v>109</v>
      </c>
      <c r="D8" s="76" t="s">
        <v>77</v>
      </c>
      <c r="E8" s="77">
        <f>SUM(F8:K8)</f>
        <v>50000</v>
      </c>
      <c r="F8" s="77"/>
      <c r="G8" s="77"/>
      <c r="H8" s="77"/>
      <c r="I8" s="77"/>
      <c r="J8" s="77">
        <v>50000</v>
      </c>
      <c r="K8" s="78"/>
    </row>
    <row r="9" spans="1:11" ht="55.5" customHeight="1">
      <c r="A9" s="73"/>
      <c r="B9" s="64" t="s">
        <v>99</v>
      </c>
      <c r="C9" s="58" t="s">
        <v>78</v>
      </c>
      <c r="D9" s="48" t="s">
        <v>58</v>
      </c>
      <c r="E9" s="49">
        <f>SUM(F9:K9)</f>
        <v>1178500</v>
      </c>
      <c r="F9" s="49">
        <v>589250</v>
      </c>
      <c r="G9" s="49"/>
      <c r="H9" s="49"/>
      <c r="I9" s="49"/>
      <c r="J9" s="49">
        <v>589250</v>
      </c>
      <c r="K9" s="60"/>
    </row>
    <row r="10" spans="2:30" ht="53.25" customHeight="1">
      <c r="B10" s="64" t="s">
        <v>100</v>
      </c>
      <c r="C10" s="58" t="s">
        <v>79</v>
      </c>
      <c r="D10" s="48" t="s">
        <v>68</v>
      </c>
      <c r="E10" s="49">
        <f>SUM(F10:K10)</f>
        <v>600000</v>
      </c>
      <c r="F10" s="49">
        <v>300000</v>
      </c>
      <c r="G10" s="49"/>
      <c r="H10" s="49"/>
      <c r="I10" s="49"/>
      <c r="J10" s="49">
        <v>300000</v>
      </c>
      <c r="K10" s="60"/>
      <c r="T10" s="66"/>
      <c r="U10" s="67"/>
      <c r="V10" s="68"/>
      <c r="W10" s="69"/>
      <c r="X10" s="69"/>
      <c r="Y10" s="69"/>
      <c r="Z10" s="69"/>
      <c r="AA10" s="69"/>
      <c r="AB10" s="69"/>
      <c r="AC10" s="69"/>
      <c r="AD10" s="69"/>
    </row>
    <row r="11" spans="2:11" ht="87" customHeight="1" thickBot="1">
      <c r="B11" s="64" t="s">
        <v>99</v>
      </c>
      <c r="C11" s="63" t="s">
        <v>59</v>
      </c>
      <c r="D11" s="44" t="s">
        <v>55</v>
      </c>
      <c r="E11" s="49">
        <f aca="true" t="shared" si="0" ref="E11:E20">SUM(F11:K11)</f>
        <v>17064666</v>
      </c>
      <c r="F11" s="49">
        <v>1050509</v>
      </c>
      <c r="G11" s="49"/>
      <c r="H11" s="49"/>
      <c r="I11" s="49">
        <v>14229140</v>
      </c>
      <c r="J11" s="59">
        <v>1430513</v>
      </c>
      <c r="K11" s="60">
        <v>354504</v>
      </c>
    </row>
    <row r="12" spans="2:11" ht="49.5" customHeight="1">
      <c r="B12" s="64" t="s">
        <v>99</v>
      </c>
      <c r="C12" s="63" t="s">
        <v>80</v>
      </c>
      <c r="D12" s="76" t="s">
        <v>62</v>
      </c>
      <c r="E12" s="49">
        <f t="shared" si="0"/>
        <v>400000</v>
      </c>
      <c r="F12" s="49">
        <v>200000</v>
      </c>
      <c r="G12" s="49"/>
      <c r="H12" s="49"/>
      <c r="I12" s="49"/>
      <c r="J12" s="59">
        <v>200000</v>
      </c>
      <c r="K12" s="60"/>
    </row>
    <row r="13" spans="2:11" ht="50.25" customHeight="1" thickBot="1">
      <c r="B13" s="64" t="s">
        <v>99</v>
      </c>
      <c r="C13" s="63" t="s">
        <v>81</v>
      </c>
      <c r="D13" s="44" t="s">
        <v>82</v>
      </c>
      <c r="E13" s="49">
        <f t="shared" si="0"/>
        <v>1400000</v>
      </c>
      <c r="F13" s="49">
        <v>700000</v>
      </c>
      <c r="G13" s="49"/>
      <c r="H13" s="49"/>
      <c r="I13" s="49"/>
      <c r="J13" s="59">
        <v>700000</v>
      </c>
      <c r="K13" s="60"/>
    </row>
    <row r="14" spans="2:11" ht="134.25" customHeight="1">
      <c r="B14" s="64" t="s">
        <v>101</v>
      </c>
      <c r="C14" s="63" t="s">
        <v>83</v>
      </c>
      <c r="D14" s="76" t="s">
        <v>62</v>
      </c>
      <c r="E14" s="49">
        <f t="shared" si="0"/>
        <v>150000</v>
      </c>
      <c r="F14" s="49"/>
      <c r="G14" s="49"/>
      <c r="H14" s="49"/>
      <c r="I14" s="49"/>
      <c r="J14" s="59">
        <v>150000</v>
      </c>
      <c r="K14" s="60"/>
    </row>
    <row r="15" spans="2:11" ht="48" customHeight="1" thickBot="1">
      <c r="B15" s="64" t="s">
        <v>102</v>
      </c>
      <c r="C15" s="63" t="s">
        <v>84</v>
      </c>
      <c r="D15" s="44" t="s">
        <v>62</v>
      </c>
      <c r="E15" s="49">
        <f t="shared" si="0"/>
        <v>180000</v>
      </c>
      <c r="F15" s="49"/>
      <c r="G15" s="49"/>
      <c r="H15" s="49"/>
      <c r="I15" s="49"/>
      <c r="J15" s="59">
        <v>180000</v>
      </c>
      <c r="K15" s="60"/>
    </row>
    <row r="16" spans="2:11" ht="47.25" customHeight="1">
      <c r="B16" s="64" t="s">
        <v>103</v>
      </c>
      <c r="C16" s="63" t="s">
        <v>111</v>
      </c>
      <c r="D16" s="76" t="s">
        <v>58</v>
      </c>
      <c r="E16" s="49">
        <f t="shared" si="0"/>
        <v>406902</v>
      </c>
      <c r="F16" s="49"/>
      <c r="G16" s="49"/>
      <c r="H16" s="49"/>
      <c r="I16" s="49"/>
      <c r="J16" s="59">
        <v>406902</v>
      </c>
      <c r="K16" s="60"/>
    </row>
    <row r="17" spans="2:11" ht="48" customHeight="1" thickBot="1">
      <c r="B17" s="64" t="s">
        <v>104</v>
      </c>
      <c r="C17" s="63" t="s">
        <v>85</v>
      </c>
      <c r="D17" s="44" t="s">
        <v>58</v>
      </c>
      <c r="E17" s="49">
        <f t="shared" si="0"/>
        <v>1780241</v>
      </c>
      <c r="F17" s="49">
        <v>300000</v>
      </c>
      <c r="G17" s="49"/>
      <c r="H17" s="49"/>
      <c r="I17" s="49"/>
      <c r="J17" s="59">
        <v>1480241</v>
      </c>
      <c r="K17" s="60"/>
    </row>
    <row r="18" spans="2:11" ht="59.25" customHeight="1" thickBot="1">
      <c r="B18" s="64" t="s">
        <v>105</v>
      </c>
      <c r="C18" s="63" t="s">
        <v>87</v>
      </c>
      <c r="D18" s="76" t="s">
        <v>77</v>
      </c>
      <c r="E18" s="49">
        <f t="shared" si="0"/>
        <v>25000</v>
      </c>
      <c r="F18" s="49"/>
      <c r="G18" s="49"/>
      <c r="H18" s="49"/>
      <c r="I18" s="49"/>
      <c r="J18" s="59">
        <v>25000</v>
      </c>
      <c r="K18" s="60"/>
    </row>
    <row r="19" spans="2:11" ht="62.25" customHeight="1" thickBot="1">
      <c r="B19" s="64" t="s">
        <v>106</v>
      </c>
      <c r="C19" s="63" t="s">
        <v>86</v>
      </c>
      <c r="D19" s="76" t="s">
        <v>77</v>
      </c>
      <c r="E19" s="49">
        <f t="shared" si="0"/>
        <v>5400</v>
      </c>
      <c r="F19" s="49"/>
      <c r="G19" s="49"/>
      <c r="H19" s="49"/>
      <c r="I19" s="49"/>
      <c r="J19" s="59">
        <v>5400</v>
      </c>
      <c r="K19" s="60"/>
    </row>
    <row r="20" spans="1:11" ht="63.75" customHeight="1">
      <c r="A20" s="73"/>
      <c r="B20" s="79" t="s">
        <v>107</v>
      </c>
      <c r="C20" s="63" t="s">
        <v>108</v>
      </c>
      <c r="D20" s="76" t="s">
        <v>77</v>
      </c>
      <c r="E20" s="49">
        <f t="shared" si="0"/>
        <v>21000</v>
      </c>
      <c r="F20" s="49"/>
      <c r="G20" s="49"/>
      <c r="H20" s="49"/>
      <c r="I20" s="49"/>
      <c r="J20" s="59">
        <v>21000</v>
      </c>
      <c r="K20" s="60"/>
    </row>
    <row r="21" spans="2:11" ht="49.5" customHeight="1" thickBot="1">
      <c r="B21" s="80" t="s">
        <v>63</v>
      </c>
      <c r="C21" s="44" t="s">
        <v>57</v>
      </c>
      <c r="D21" s="48" t="s">
        <v>66</v>
      </c>
      <c r="E21" s="49">
        <f>SUM(F21:K21)</f>
        <v>1218635</v>
      </c>
      <c r="F21" s="49"/>
      <c r="G21" s="49"/>
      <c r="H21" s="49"/>
      <c r="I21" s="49">
        <v>842146</v>
      </c>
      <c r="J21" s="49">
        <v>376489</v>
      </c>
      <c r="K21" s="60"/>
    </row>
    <row r="22" spans="2:11" s="57" customFormat="1" ht="48" customHeight="1" thickBot="1">
      <c r="B22" s="64" t="s">
        <v>88</v>
      </c>
      <c r="C22" s="86" t="s">
        <v>89</v>
      </c>
      <c r="D22" s="76" t="s">
        <v>77</v>
      </c>
      <c r="E22" s="49">
        <f aca="true" t="shared" si="1" ref="E22:E33">SUM(F22:K22)</f>
        <v>20000</v>
      </c>
      <c r="F22" s="49"/>
      <c r="G22" s="49"/>
      <c r="H22" s="49"/>
      <c r="I22" s="49"/>
      <c r="J22" s="49">
        <v>20000</v>
      </c>
      <c r="K22" s="60"/>
    </row>
    <row r="23" spans="2:11" ht="145.5" customHeight="1" thickBot="1">
      <c r="B23" s="64" t="s">
        <v>70</v>
      </c>
      <c r="C23" s="62" t="s">
        <v>60</v>
      </c>
      <c r="D23" s="76" t="s">
        <v>77</v>
      </c>
      <c r="E23" s="49">
        <f t="shared" si="1"/>
        <v>9000</v>
      </c>
      <c r="F23" s="49"/>
      <c r="G23" s="49">
        <v>9000</v>
      </c>
      <c r="H23" s="49"/>
      <c r="I23" s="49"/>
      <c r="J23" s="49"/>
      <c r="K23" s="60"/>
    </row>
    <row r="24" spans="2:11" ht="109.5" customHeight="1">
      <c r="B24" s="64" t="s">
        <v>71</v>
      </c>
      <c r="C24" s="62" t="s">
        <v>95</v>
      </c>
      <c r="D24" s="76" t="s">
        <v>77</v>
      </c>
      <c r="E24" s="49">
        <f t="shared" si="1"/>
        <v>17000</v>
      </c>
      <c r="F24" s="49"/>
      <c r="G24" s="49"/>
      <c r="H24" s="49"/>
      <c r="I24" s="49"/>
      <c r="J24" s="49">
        <v>17000</v>
      </c>
      <c r="K24" s="60"/>
    </row>
    <row r="25" spans="2:11" ht="144.75" customHeight="1">
      <c r="B25" s="64" t="s">
        <v>61</v>
      </c>
      <c r="C25" s="62" t="s">
        <v>110</v>
      </c>
      <c r="D25" s="48" t="s">
        <v>62</v>
      </c>
      <c r="E25" s="49">
        <f t="shared" si="1"/>
        <v>889173</v>
      </c>
      <c r="F25" s="49"/>
      <c r="G25" s="49"/>
      <c r="H25" s="49">
        <v>323900</v>
      </c>
      <c r="I25" s="49"/>
      <c r="J25" s="85">
        <v>565273</v>
      </c>
      <c r="K25" s="60"/>
    </row>
    <row r="26" spans="2:11" ht="133.5" customHeight="1">
      <c r="B26" s="64" t="s">
        <v>61</v>
      </c>
      <c r="C26" s="62" t="s">
        <v>73</v>
      </c>
      <c r="D26" s="48" t="s">
        <v>55</v>
      </c>
      <c r="E26" s="49">
        <f t="shared" si="1"/>
        <v>972057</v>
      </c>
      <c r="F26" s="49"/>
      <c r="G26" s="49"/>
      <c r="H26" s="49"/>
      <c r="I26" s="49"/>
      <c r="J26" s="49">
        <v>972057</v>
      </c>
      <c r="K26" s="60"/>
    </row>
    <row r="27" spans="2:11" ht="134.25" customHeight="1">
      <c r="B27" s="64" t="s">
        <v>61</v>
      </c>
      <c r="C27" s="44" t="s">
        <v>74</v>
      </c>
      <c r="D27" s="48" t="s">
        <v>55</v>
      </c>
      <c r="E27" s="49">
        <f t="shared" si="1"/>
        <v>703965</v>
      </c>
      <c r="F27" s="49"/>
      <c r="G27" s="49"/>
      <c r="H27" s="49"/>
      <c r="I27" s="49"/>
      <c r="J27" s="49">
        <v>703965</v>
      </c>
      <c r="K27" s="60"/>
    </row>
    <row r="28" spans="2:11" ht="54" customHeight="1">
      <c r="B28" s="64" t="s">
        <v>69</v>
      </c>
      <c r="C28" s="62" t="s">
        <v>72</v>
      </c>
      <c r="D28" s="48" t="s">
        <v>66</v>
      </c>
      <c r="E28" s="49">
        <f t="shared" si="1"/>
        <v>1520</v>
      </c>
      <c r="F28" s="49"/>
      <c r="G28" s="49"/>
      <c r="H28" s="49"/>
      <c r="I28" s="49"/>
      <c r="J28" s="49">
        <v>1520</v>
      </c>
      <c r="K28" s="60"/>
    </row>
    <row r="29" spans="2:11" ht="36">
      <c r="B29" s="64" t="s">
        <v>64</v>
      </c>
      <c r="C29" s="62" t="s">
        <v>56</v>
      </c>
      <c r="D29" s="48" t="s">
        <v>62</v>
      </c>
      <c r="E29" s="49">
        <f t="shared" si="1"/>
        <v>800000</v>
      </c>
      <c r="F29" s="49"/>
      <c r="G29" s="49"/>
      <c r="H29" s="49"/>
      <c r="I29" s="49"/>
      <c r="J29" s="49">
        <v>800000</v>
      </c>
      <c r="K29" s="60"/>
    </row>
    <row r="30" spans="2:11" ht="46.5" customHeight="1">
      <c r="B30" s="64" t="s">
        <v>64</v>
      </c>
      <c r="C30" s="62" t="s">
        <v>90</v>
      </c>
      <c r="D30" s="48" t="s">
        <v>55</v>
      </c>
      <c r="E30" s="49">
        <f t="shared" si="1"/>
        <v>93652</v>
      </c>
      <c r="F30" s="49"/>
      <c r="G30" s="49"/>
      <c r="H30" s="49"/>
      <c r="I30" s="49"/>
      <c r="J30" s="49">
        <v>93652</v>
      </c>
      <c r="K30" s="60"/>
    </row>
    <row r="31" spans="2:11" ht="62.25" customHeight="1">
      <c r="B31" s="64" t="s">
        <v>96</v>
      </c>
      <c r="C31" s="62" t="s">
        <v>91</v>
      </c>
      <c r="D31" s="48" t="s">
        <v>77</v>
      </c>
      <c r="E31" s="49">
        <f t="shared" si="1"/>
        <v>29640</v>
      </c>
      <c r="F31" s="49"/>
      <c r="G31" s="49"/>
      <c r="H31" s="49"/>
      <c r="I31" s="49"/>
      <c r="J31" s="49">
        <v>29640</v>
      </c>
      <c r="K31" s="60"/>
    </row>
    <row r="32" spans="2:11" ht="50.25" customHeight="1">
      <c r="B32" s="64" t="s">
        <v>97</v>
      </c>
      <c r="C32" s="84" t="s">
        <v>93</v>
      </c>
      <c r="D32" s="48" t="s">
        <v>94</v>
      </c>
      <c r="E32" s="49">
        <f t="shared" si="1"/>
        <v>150624</v>
      </c>
      <c r="F32" s="70"/>
      <c r="G32" s="70"/>
      <c r="H32" s="70"/>
      <c r="I32" s="70"/>
      <c r="J32" s="70">
        <v>150624</v>
      </c>
      <c r="K32" s="72"/>
    </row>
    <row r="33" spans="2:11" ht="62.25" customHeight="1" thickBot="1">
      <c r="B33" s="64" t="s">
        <v>65</v>
      </c>
      <c r="C33" s="81" t="s">
        <v>92</v>
      </c>
      <c r="D33" s="44" t="s">
        <v>58</v>
      </c>
      <c r="E33" s="49">
        <f t="shared" si="1"/>
        <v>1207447</v>
      </c>
      <c r="F33" s="70"/>
      <c r="G33" s="70"/>
      <c r="H33" s="70"/>
      <c r="I33" s="71">
        <f>618112+158327</f>
        <v>776439</v>
      </c>
      <c r="J33" s="70">
        <f>349334+81674</f>
        <v>431008</v>
      </c>
      <c r="K33" s="72"/>
    </row>
    <row r="34" spans="2:12" ht="15" thickBot="1">
      <c r="B34" s="88" t="s">
        <v>22</v>
      </c>
      <c r="C34" s="89"/>
      <c r="D34" s="89"/>
      <c r="E34" s="82">
        <f aca="true" t="shared" si="2" ref="E34:K34">SUM(E8:E33)</f>
        <v>29374422</v>
      </c>
      <c r="F34" s="82">
        <f t="shared" si="2"/>
        <v>3139759</v>
      </c>
      <c r="G34" s="82">
        <f t="shared" si="2"/>
        <v>9000</v>
      </c>
      <c r="H34" s="82">
        <f t="shared" si="2"/>
        <v>323900</v>
      </c>
      <c r="I34" s="82">
        <f t="shared" si="2"/>
        <v>15847725</v>
      </c>
      <c r="J34" s="82">
        <f t="shared" si="2"/>
        <v>9699534</v>
      </c>
      <c r="K34" s="82">
        <f t="shared" si="2"/>
        <v>354504</v>
      </c>
      <c r="L34" s="54"/>
    </row>
    <row r="35" spans="2:11" ht="14.25">
      <c r="B35" s="61" t="s">
        <v>112</v>
      </c>
      <c r="C35" s="83"/>
      <c r="D35" s="83"/>
      <c r="E35" s="83"/>
      <c r="F35" s="83"/>
      <c r="G35" s="83"/>
      <c r="H35" s="83"/>
      <c r="I35" s="83"/>
      <c r="J35" s="51"/>
      <c r="K35" s="51"/>
    </row>
    <row r="36" spans="2:11" ht="14.25">
      <c r="B36" s="90"/>
      <c r="C36" s="91"/>
      <c r="D36" s="91"/>
      <c r="E36" s="91"/>
      <c r="F36" s="91"/>
      <c r="G36" s="91"/>
      <c r="H36" s="91"/>
      <c r="I36" s="83"/>
      <c r="J36" s="51"/>
      <c r="K36" s="51"/>
    </row>
    <row r="37" spans="2:9" ht="14.25">
      <c r="B37" s="90"/>
      <c r="C37" s="91"/>
      <c r="D37" s="91"/>
      <c r="E37" s="91"/>
      <c r="F37" s="91"/>
      <c r="G37" s="91"/>
      <c r="H37" s="91"/>
      <c r="I37" s="55"/>
    </row>
    <row r="38" spans="4:5" ht="14.25">
      <c r="D38" s="45"/>
      <c r="E38" s="45">
        <f>SUM(E29+E30)</f>
        <v>893652</v>
      </c>
    </row>
    <row r="39" spans="4:5" ht="14.25">
      <c r="D39" s="45"/>
      <c r="E39" s="45">
        <f>SUM(E14+E15+E24)</f>
        <v>347000</v>
      </c>
    </row>
    <row r="40" spans="4:5" ht="14.25">
      <c r="D40" s="45"/>
      <c r="E40" s="45">
        <f>SUM(E9+E10+E11+E12+E13+E16+E17+E21+E25+E26+E27+E28+E33)</f>
        <v>27823106</v>
      </c>
    </row>
    <row r="41" ht="14.25">
      <c r="E41" s="45">
        <f>SUM(E8+E18+E19+E20+E22+E23+E31+E32)</f>
        <v>310664</v>
      </c>
    </row>
    <row r="42" ht="14.25">
      <c r="E42" s="45"/>
    </row>
    <row r="43" ht="14.25">
      <c r="E43" s="45">
        <f>SUM(E38:E41)</f>
        <v>29374422</v>
      </c>
    </row>
    <row r="58" ht="15.75">
      <c r="C58" s="43"/>
    </row>
    <row r="59" ht="15.75">
      <c r="C59" s="43"/>
    </row>
  </sheetData>
  <sheetProtection/>
  <mergeCells count="3">
    <mergeCell ref="B34:D34"/>
    <mergeCell ref="B37:H37"/>
    <mergeCell ref="B36:H36"/>
  </mergeCells>
  <printOptions/>
  <pageMargins left="0.11811023622047245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26" sqref="A1:K26"/>
    </sheetView>
  </sheetViews>
  <sheetFormatPr defaultColWidth="8.796875" defaultRowHeight="14.25"/>
  <cols>
    <col min="1" max="1" width="25" style="0" customWidth="1"/>
    <col min="2" max="2" width="16.19921875" style="0" customWidth="1"/>
    <col min="3" max="3" width="9.59765625" style="0" customWidth="1"/>
    <col min="4" max="4" width="9.5" style="0" customWidth="1"/>
    <col min="5" max="5" width="8.19921875" style="0" customWidth="1"/>
    <col min="6" max="7" width="8" style="0" customWidth="1"/>
    <col min="8" max="8" width="10" style="0" customWidth="1"/>
    <col min="9" max="9" width="9.3984375" style="0" customWidth="1"/>
    <col min="10" max="10" width="9.19921875" style="0" customWidth="1"/>
    <col min="11" max="11" width="8.3984375" style="0" customWidth="1"/>
  </cols>
  <sheetData>
    <row r="1" ht="14.25">
      <c r="H1" s="26" t="s">
        <v>27</v>
      </c>
    </row>
    <row r="2" ht="14.25">
      <c r="H2" s="26" t="s">
        <v>28</v>
      </c>
    </row>
    <row r="3" ht="14.25">
      <c r="H3" s="26" t="s">
        <v>23</v>
      </c>
    </row>
    <row r="4" spans="1:8" ht="15.75" thickBot="1">
      <c r="A4" s="1" t="s">
        <v>51</v>
      </c>
      <c r="H4" s="26" t="s">
        <v>29</v>
      </c>
    </row>
    <row r="5" spans="1:11" ht="14.25">
      <c r="A5" s="7"/>
      <c r="B5" s="8"/>
      <c r="C5" s="9"/>
      <c r="D5" s="8"/>
      <c r="E5" s="10" t="s">
        <v>3</v>
      </c>
      <c r="F5" s="10"/>
      <c r="G5" s="10"/>
      <c r="H5" s="10"/>
      <c r="I5" s="10"/>
      <c r="J5" s="10"/>
      <c r="K5" s="11"/>
    </row>
    <row r="6" spans="1:11" ht="72.75" thickBot="1">
      <c r="A6" s="15" t="s">
        <v>0</v>
      </c>
      <c r="B6" s="16" t="s">
        <v>1</v>
      </c>
      <c r="C6" s="17" t="s">
        <v>2</v>
      </c>
      <c r="D6" s="16" t="s">
        <v>30</v>
      </c>
      <c r="E6" s="18" t="s">
        <v>4</v>
      </c>
      <c r="F6" s="19" t="s">
        <v>5</v>
      </c>
      <c r="G6" s="19" t="s">
        <v>6</v>
      </c>
      <c r="H6" s="19" t="s">
        <v>7</v>
      </c>
      <c r="I6" s="19" t="s">
        <v>12</v>
      </c>
      <c r="J6" s="19" t="s">
        <v>8</v>
      </c>
      <c r="K6" s="20" t="s">
        <v>9</v>
      </c>
    </row>
    <row r="7" spans="1:11" ht="15" thickBot="1">
      <c r="A7" s="23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5">
        <v>11</v>
      </c>
    </row>
    <row r="8" spans="1:11" ht="132">
      <c r="A8" s="32" t="s">
        <v>26</v>
      </c>
      <c r="B8" s="33" t="s">
        <v>10</v>
      </c>
      <c r="C8" s="33" t="s">
        <v>11</v>
      </c>
      <c r="D8" s="34">
        <v>253478</v>
      </c>
      <c r="F8" s="34"/>
      <c r="G8" s="34"/>
      <c r="H8" s="34">
        <v>155315</v>
      </c>
      <c r="I8" s="34">
        <f>D8-J8-F8-G8-H8-K8</f>
        <v>42616</v>
      </c>
      <c r="J8" s="34">
        <f>39974+15573</f>
        <v>55547</v>
      </c>
      <c r="K8" s="35"/>
    </row>
    <row r="9" spans="1:11" ht="48">
      <c r="A9" s="12" t="s">
        <v>15</v>
      </c>
      <c r="B9" s="3" t="s">
        <v>31</v>
      </c>
      <c r="C9" s="3" t="s">
        <v>14</v>
      </c>
      <c r="D9" s="4">
        <v>2980654</v>
      </c>
      <c r="E9" s="4"/>
      <c r="F9" s="4"/>
      <c r="G9" s="4"/>
      <c r="H9" s="4">
        <v>2235490</v>
      </c>
      <c r="I9" s="4">
        <v>745164</v>
      </c>
      <c r="J9" s="4"/>
      <c r="K9" s="13"/>
    </row>
    <row r="10" spans="1:11" ht="48">
      <c r="A10" s="12" t="s">
        <v>16</v>
      </c>
      <c r="B10" s="3" t="s">
        <v>32</v>
      </c>
      <c r="C10" s="5" t="s">
        <v>34</v>
      </c>
      <c r="D10" s="4">
        <v>200000</v>
      </c>
      <c r="E10" s="4"/>
      <c r="F10" s="4"/>
      <c r="G10" s="4"/>
      <c r="H10" s="4"/>
      <c r="I10" s="4">
        <v>100000</v>
      </c>
      <c r="J10" s="4">
        <v>100000</v>
      </c>
      <c r="K10" s="13"/>
    </row>
    <row r="11" spans="1:11" ht="48">
      <c r="A11" s="12" t="s">
        <v>17</v>
      </c>
      <c r="B11" s="3" t="s">
        <v>33</v>
      </c>
      <c r="C11" s="5" t="s">
        <v>35</v>
      </c>
      <c r="D11" s="4">
        <v>10000</v>
      </c>
      <c r="E11" s="42"/>
      <c r="F11" s="4"/>
      <c r="G11" s="4"/>
      <c r="H11" s="4"/>
      <c r="I11" s="4">
        <v>10000</v>
      </c>
      <c r="J11" s="4"/>
      <c r="K11" s="13"/>
    </row>
    <row r="12" spans="1:11" ht="135.75" customHeight="1">
      <c r="A12" s="12" t="s">
        <v>16</v>
      </c>
      <c r="B12" s="3" t="s">
        <v>36</v>
      </c>
      <c r="C12" s="5" t="s">
        <v>34</v>
      </c>
      <c r="D12" s="4">
        <v>10000</v>
      </c>
      <c r="F12" s="4"/>
      <c r="G12" s="4"/>
      <c r="H12" s="4"/>
      <c r="I12" s="4">
        <v>10000</v>
      </c>
      <c r="J12" s="4"/>
      <c r="K12" s="13"/>
    </row>
    <row r="13" spans="1:11" ht="165.75" customHeight="1">
      <c r="A13" s="12" t="s">
        <v>16</v>
      </c>
      <c r="B13" s="3" t="s">
        <v>52</v>
      </c>
      <c r="C13" s="5" t="s">
        <v>34</v>
      </c>
      <c r="D13" s="4">
        <v>600000</v>
      </c>
      <c r="E13" s="4">
        <v>300000</v>
      </c>
      <c r="F13" s="4"/>
      <c r="G13" s="4"/>
      <c r="H13" s="4"/>
      <c r="I13" s="4">
        <f>D13-E13-F13-G13-H13-J13</f>
        <v>300000</v>
      </c>
      <c r="J13" s="4"/>
      <c r="K13" s="42"/>
    </row>
    <row r="14" spans="1:11" ht="72">
      <c r="A14" s="12" t="s">
        <v>18</v>
      </c>
      <c r="B14" s="3" t="s">
        <v>13</v>
      </c>
      <c r="C14" s="3" t="s">
        <v>14</v>
      </c>
      <c r="D14" s="4">
        <v>33245</v>
      </c>
      <c r="E14" s="4"/>
      <c r="F14" s="4"/>
      <c r="G14" s="4"/>
      <c r="H14" s="4">
        <v>21732</v>
      </c>
      <c r="I14" s="4">
        <f aca="true" t="shared" si="0" ref="I14:I25">D14-E14-F14-G14-H14-J14-K14</f>
        <v>11513</v>
      </c>
      <c r="J14" s="4"/>
      <c r="K14" s="13"/>
    </row>
    <row r="15" spans="1:11" ht="48">
      <c r="A15" s="12" t="s">
        <v>19</v>
      </c>
      <c r="B15" s="3" t="s">
        <v>46</v>
      </c>
      <c r="C15" s="5" t="s">
        <v>34</v>
      </c>
      <c r="D15" s="4">
        <v>55000</v>
      </c>
      <c r="E15" s="4"/>
      <c r="F15" s="4"/>
      <c r="G15" s="4"/>
      <c r="H15" s="4"/>
      <c r="I15" s="4">
        <f t="shared" si="0"/>
        <v>55000</v>
      </c>
      <c r="J15" s="4"/>
      <c r="K15" s="13"/>
    </row>
    <row r="16" spans="1:11" ht="48">
      <c r="A16" s="12" t="s">
        <v>19</v>
      </c>
      <c r="B16" s="3" t="s">
        <v>37</v>
      </c>
      <c r="C16" s="5" t="s">
        <v>34</v>
      </c>
      <c r="D16" s="4">
        <v>15000</v>
      </c>
      <c r="E16" s="4"/>
      <c r="F16" s="4"/>
      <c r="G16" s="4"/>
      <c r="H16" s="4"/>
      <c r="I16" s="4">
        <f t="shared" si="0"/>
        <v>15000</v>
      </c>
      <c r="J16" s="4"/>
      <c r="K16" s="13"/>
    </row>
    <row r="17" spans="1:11" ht="132">
      <c r="A17" s="14" t="s">
        <v>38</v>
      </c>
      <c r="B17" s="6" t="s">
        <v>24</v>
      </c>
      <c r="C17" s="27" t="s">
        <v>34</v>
      </c>
      <c r="D17" s="28">
        <v>9000</v>
      </c>
      <c r="E17" s="28"/>
      <c r="F17" s="28">
        <v>9000</v>
      </c>
      <c r="G17" s="28"/>
      <c r="H17" s="28"/>
      <c r="I17" s="4"/>
      <c r="J17" s="28"/>
      <c r="K17" s="29"/>
    </row>
    <row r="18" spans="1:11" ht="60">
      <c r="A18" s="12" t="s">
        <v>39</v>
      </c>
      <c r="B18" s="3" t="s">
        <v>47</v>
      </c>
      <c r="C18" s="5" t="s">
        <v>34</v>
      </c>
      <c r="D18" s="4">
        <v>20000</v>
      </c>
      <c r="E18" s="4"/>
      <c r="F18" s="4"/>
      <c r="G18" s="4"/>
      <c r="H18" s="4"/>
      <c r="I18" s="4">
        <f t="shared" si="0"/>
        <v>20000</v>
      </c>
      <c r="J18" s="4"/>
      <c r="K18" s="13"/>
    </row>
    <row r="19" spans="1:11" ht="144">
      <c r="A19" s="12" t="s">
        <v>20</v>
      </c>
      <c r="B19" s="3" t="s">
        <v>40</v>
      </c>
      <c r="C19" s="3" t="s">
        <v>25</v>
      </c>
      <c r="D19" s="4">
        <v>1423458</v>
      </c>
      <c r="E19" s="4"/>
      <c r="F19" s="4"/>
      <c r="G19" s="4">
        <v>462810</v>
      </c>
      <c r="H19" s="4"/>
      <c r="I19" s="4">
        <f t="shared" si="0"/>
        <v>960648</v>
      </c>
      <c r="J19" s="4"/>
      <c r="K19" s="13"/>
    </row>
    <row r="20" spans="1:11" ht="84">
      <c r="A20" s="21" t="s">
        <v>21</v>
      </c>
      <c r="B20" s="30" t="s">
        <v>48</v>
      </c>
      <c r="C20" s="2" t="s">
        <v>34</v>
      </c>
      <c r="D20" s="31">
        <v>150000</v>
      </c>
      <c r="E20" s="22"/>
      <c r="F20" s="31"/>
      <c r="G20" s="22"/>
      <c r="H20" s="31"/>
      <c r="I20" s="4">
        <f t="shared" si="0"/>
        <v>150000</v>
      </c>
      <c r="J20" s="22"/>
      <c r="K20" s="36"/>
    </row>
    <row r="21" spans="1:11" ht="36">
      <c r="A21" s="21" t="s">
        <v>21</v>
      </c>
      <c r="B21" s="30" t="s">
        <v>49</v>
      </c>
      <c r="C21" s="2" t="s">
        <v>34</v>
      </c>
      <c r="D21" s="31">
        <v>100000</v>
      </c>
      <c r="E21" s="22"/>
      <c r="F21" s="31"/>
      <c r="G21" s="22"/>
      <c r="H21" s="31"/>
      <c r="I21" s="4">
        <f t="shared" si="0"/>
        <v>100000</v>
      </c>
      <c r="J21" s="22"/>
      <c r="K21" s="36"/>
    </row>
    <row r="22" spans="1:11" ht="36">
      <c r="A22" s="21" t="s">
        <v>21</v>
      </c>
      <c r="B22" s="30" t="s">
        <v>50</v>
      </c>
      <c r="C22" s="2" t="s">
        <v>34</v>
      </c>
      <c r="D22" s="31">
        <v>400000</v>
      </c>
      <c r="E22" s="22"/>
      <c r="F22" s="31"/>
      <c r="G22" s="22"/>
      <c r="H22" s="31"/>
      <c r="I22" s="4">
        <f t="shared" si="0"/>
        <v>400000</v>
      </c>
      <c r="J22" s="22"/>
      <c r="K22" s="36"/>
    </row>
    <row r="23" spans="1:11" ht="60">
      <c r="A23" s="12" t="s">
        <v>41</v>
      </c>
      <c r="B23" s="3" t="s">
        <v>42</v>
      </c>
      <c r="C23" s="3" t="s">
        <v>34</v>
      </c>
      <c r="D23" s="4">
        <v>560318</v>
      </c>
      <c r="E23" s="4"/>
      <c r="F23" s="4"/>
      <c r="G23" s="4"/>
      <c r="H23" s="4"/>
      <c r="I23" s="4">
        <f t="shared" si="0"/>
        <v>560318</v>
      </c>
      <c r="J23" s="4"/>
      <c r="K23" s="13"/>
    </row>
    <row r="24" spans="1:11" ht="60">
      <c r="A24" s="12" t="s">
        <v>41</v>
      </c>
      <c r="B24" s="3" t="s">
        <v>43</v>
      </c>
      <c r="C24" s="3" t="s">
        <v>34</v>
      </c>
      <c r="D24" s="4">
        <v>125001</v>
      </c>
      <c r="E24" s="4"/>
      <c r="F24" s="4"/>
      <c r="G24" s="4"/>
      <c r="H24" s="4"/>
      <c r="I24" s="4">
        <f t="shared" si="0"/>
        <v>125001</v>
      </c>
      <c r="J24" s="4"/>
      <c r="K24" s="13"/>
    </row>
    <row r="25" spans="1:11" ht="72.75" thickBot="1">
      <c r="A25" s="37" t="s">
        <v>44</v>
      </c>
      <c r="B25" s="38" t="s">
        <v>45</v>
      </c>
      <c r="C25" s="38" t="s">
        <v>34</v>
      </c>
      <c r="D25" s="39">
        <v>200000</v>
      </c>
      <c r="E25" s="39"/>
      <c r="F25" s="39"/>
      <c r="G25" s="39"/>
      <c r="H25" s="39"/>
      <c r="I25" s="39">
        <f t="shared" si="0"/>
        <v>200000</v>
      </c>
      <c r="J25" s="39"/>
      <c r="K25" s="40"/>
    </row>
    <row r="26" spans="1:11" ht="15" thickBot="1">
      <c r="A26" s="92" t="s">
        <v>22</v>
      </c>
      <c r="B26" s="93"/>
      <c r="C26" s="94"/>
      <c r="D26" s="41">
        <f>SUM(D8:D25)</f>
        <v>7145154</v>
      </c>
      <c r="E26" s="41">
        <f aca="true" t="shared" si="1" ref="E26:K26">SUM(E8:E25)</f>
        <v>300000</v>
      </c>
      <c r="F26" s="41">
        <f t="shared" si="1"/>
        <v>9000</v>
      </c>
      <c r="G26" s="41">
        <f t="shared" si="1"/>
        <v>462810</v>
      </c>
      <c r="H26" s="41">
        <f t="shared" si="1"/>
        <v>2412537</v>
      </c>
      <c r="I26" s="41">
        <f t="shared" si="1"/>
        <v>3805260</v>
      </c>
      <c r="J26" s="41">
        <f>SUM(J8:J25)</f>
        <v>155547</v>
      </c>
      <c r="K26" s="41">
        <f t="shared" si="1"/>
        <v>0</v>
      </c>
    </row>
  </sheetData>
  <sheetProtection/>
  <mergeCells count="1">
    <mergeCell ref="A26:C2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Krzysztof</cp:lastModifiedBy>
  <cp:lastPrinted>2016-11-12T12:18:45Z</cp:lastPrinted>
  <dcterms:created xsi:type="dcterms:W3CDTF">2010-11-05T09:10:58Z</dcterms:created>
  <dcterms:modified xsi:type="dcterms:W3CDTF">2017-01-04T06:51:19Z</dcterms:modified>
  <cp:category/>
  <cp:version/>
  <cp:contentType/>
  <cp:contentStatus/>
</cp:coreProperties>
</file>